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_MAIN__">'ф1'!$A$1:$D$86</definedName>
    <definedName name="__RECORDS__">'ф1'!$A$11:$D$74</definedName>
    <definedName name="_xlnm.Print_Area" localSheetId="0">'ф1'!$A$1:$E$86</definedName>
    <definedName name="_xlnm.Print_Area" localSheetId="1">'ф2'!$A$1:$F$96</definedName>
    <definedName name="_xlnm.Print_Area" localSheetId="2">'ф3'!$A$1:$E$76</definedName>
    <definedName name="_xlnm.Print_Area" localSheetId="3">'ф4'!$A$1:$H$56</definedName>
  </definedNames>
  <calcPr fullCalcOnLoad="1"/>
</workbook>
</file>

<file path=xl/sharedStrings.xml><?xml version="1.0" encoding="utf-8"?>
<sst xmlns="http://schemas.openxmlformats.org/spreadsheetml/2006/main" count="339" uniqueCount="282">
  <si>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</si>
  <si>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</si>
  <si>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</si>
  <si>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</si>
  <si>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</si>
  <si>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</si>
  <si>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</si>
  <si>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</si>
  <si>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</si>
  <si>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Активы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</si>
  <si>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</si>
  <si>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</si>
  <si>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</si>
  <si>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</si>
  <si>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</si>
  <si>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</si>
  <si>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</si>
  <si>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</si>
  <si>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</si>
  <si>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</si>
  <si>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</si>
  <si>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</si>
  <si>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</si>
  <si>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</si>
  <si>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</si>
  <si>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</si>
  <si>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</si>
  <si>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</si>
  <si>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</si>
  <si>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</si>
  <si>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</si>
  <si>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</si>
  <si>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</si>
  <si>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</si>
  <si>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</si>
  <si>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</si>
  <si>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</si>
  <si>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</si>
  <si>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</si>
  <si>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</si>
  <si>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</si>
  <si>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</si>
  <si>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</si>
  <si>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</si>
  <si>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</si>
  <si>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</si>
  <si>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</si>
  <si>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Капитал</t>
  </si>
  <si>
    <t>Уставный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</si>
  <si>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</si>
  <si>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</si>
  <si>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</si>
  <si>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в том числе:</t>
  </si>
  <si>
    <t>Итого капитал</t>
  </si>
  <si>
    <t>Итого капитал и обязательства</t>
  </si>
  <si>
    <t>Телефон:8(7272)44-33-44</t>
  </si>
  <si>
    <t xml:space="preserve">Форма №2 </t>
  </si>
  <si>
    <t>Отчет о прибылях и убытках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</si>
  <si>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</si>
  <si>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</si>
  <si>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</si>
  <si>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</si>
  <si>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</si>
  <si>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</si>
  <si>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</si>
  <si>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</si>
  <si>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</si>
  <si>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</si>
  <si>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</si>
  <si>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</si>
  <si>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</si>
  <si>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</si>
  <si>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</si>
  <si>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</si>
  <si>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</si>
  <si>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</si>
  <si>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</si>
  <si>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</si>
  <si>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</si>
  <si>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</si>
  <si>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</si>
  <si>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</si>
  <si>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</si>
  <si>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</si>
  <si>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</si>
  <si>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</si>
  <si>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</si>
  <si>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</si>
  <si>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</si>
  <si>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</si>
  <si>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</si>
  <si>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</si>
  <si>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</si>
  <si>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</si>
  <si>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</si>
  <si>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</si>
  <si>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</si>
  <si>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>Расходы по выплате комиссионного вознаграждения по страховой деятельности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</si>
  <si>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</si>
  <si>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</si>
  <si>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</si>
  <si>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</si>
  <si>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расходы по текущей аренде</t>
  </si>
  <si>
    <t>Итого расходов</t>
  </si>
  <si>
    <t>Прибыль (убыток) за период</t>
  </si>
  <si>
    <t>Прибыль (убыток) от прекращенной деятельности</t>
  </si>
  <si>
    <t>Корпоративный подоходный налог</t>
  </si>
  <si>
    <t>от основной деятельности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</si>
  <si>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</si>
  <si>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</si>
  <si>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</si>
  <si>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</si>
  <si>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</si>
  <si>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</si>
  <si>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</si>
  <si>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</si>
  <si>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</si>
  <si>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</si>
  <si>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</si>
  <si>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</si>
  <si>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</si>
  <si>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</si>
  <si>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</si>
  <si>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</si>
  <si>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</si>
  <si>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</si>
  <si>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</si>
  <si>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</si>
  <si>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</si>
  <si>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</si>
  <si>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</si>
  <si>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</si>
  <si>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</si>
  <si>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</si>
  <si>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</si>
  <si>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</si>
  <si>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</si>
  <si>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</si>
  <si>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</si>
  <si>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</si>
  <si>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</si>
  <si>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</si>
  <si>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</si>
  <si>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</si>
  <si>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</si>
  <si>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</si>
  <si>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</si>
  <si>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</si>
  <si>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</si>
  <si>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</si>
  <si>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</si>
  <si>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</si>
  <si>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Форма №4 </t>
  </si>
  <si>
    <t>Прочие резервы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</si>
  <si>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</si>
  <si>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</si>
  <si>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</si>
  <si>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</si>
  <si>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</si>
  <si>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</si>
  <si>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</si>
  <si>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</si>
  <si>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</si>
  <si>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</si>
  <si>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</si>
  <si>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</si>
  <si>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</si>
  <si>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</si>
  <si>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</si>
  <si>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</si>
  <si>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</si>
  <si>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</si>
  <si>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Уставный капитал</t>
  </si>
  <si>
    <t>АО "СК Amanat"</t>
  </si>
  <si>
    <t>Денежные средства и эквиваленты денежных средств</t>
  </si>
  <si>
    <t>Операции "обратное РЕПО"</t>
  </si>
  <si>
    <t>Производные финансовые инструменты</t>
  </si>
  <si>
    <t>14</t>
  </si>
  <si>
    <t>Запасы</t>
  </si>
  <si>
    <t>ИТОГО АКТИВЫ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</si>
  <si>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</si>
  <si>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</si>
  <si>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Операции "РЕПО"</t>
  </si>
  <si>
    <t>ИТОГО ОБЯЗАТЕЛЬСТВА</t>
  </si>
  <si>
    <t>49</t>
  </si>
  <si>
    <t>Изъятый капитал  (взносы учредителей)</t>
  </si>
  <si>
    <t>50</t>
  </si>
  <si>
    <t xml:space="preserve">Резервный капитал </t>
  </si>
  <si>
    <t>51</t>
  </si>
  <si>
    <t>Премии (дополнительно оплаченный капитал)</t>
  </si>
  <si>
    <t>52</t>
  </si>
  <si>
    <t>53</t>
  </si>
  <si>
    <t>54</t>
  </si>
  <si>
    <t>55</t>
  </si>
  <si>
    <t xml:space="preserve">Нераспределенная прибыль (непокрытый убыток): </t>
  </si>
  <si>
    <t>56</t>
  </si>
  <si>
    <t xml:space="preserve"> предыдущих лет</t>
  </si>
  <si>
    <t>56.1</t>
  </si>
  <si>
    <t xml:space="preserve">отчетного периода </t>
  </si>
  <si>
    <t>56.2</t>
  </si>
  <si>
    <t>ИТОГО КАПИТАЛ</t>
  </si>
  <si>
    <t>57</t>
  </si>
  <si>
    <t>Доходы (расходы) по операциям с финансовыми активами (нетто):</t>
  </si>
  <si>
    <t>доходы (расходы) от операций с производными  финансовыми инструментами</t>
  </si>
  <si>
    <t>Доходы (расходы) от переоценки (нетто):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</si>
  <si>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</si>
  <si>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</si>
  <si>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производных  финансовых инструментов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</si>
  <si>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</si>
  <si>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</si>
  <si>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</si>
  <si>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</si>
  <si>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</si>
  <si>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</si>
  <si>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</si>
  <si>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</si>
  <si>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Изменение активов перестрахования по непроизошедшим убыткам по договорам страхования (перестрахования) жизни   </t>
  </si>
  <si>
    <t>26</t>
  </si>
  <si>
    <t>27</t>
  </si>
  <si>
    <t>28</t>
  </si>
  <si>
    <t>29</t>
  </si>
  <si>
    <t xml:space="preserve">Изменение активов перестрахования по произошедшим, но незаявленным убыткам </t>
  </si>
  <si>
    <t>30</t>
  </si>
  <si>
    <t>31</t>
  </si>
  <si>
    <t xml:space="preserve">Изменение активов перестрахования по заявленным, но неурегулированным убыткам    </t>
  </si>
  <si>
    <t>32</t>
  </si>
  <si>
    <t>33</t>
  </si>
  <si>
    <t>34</t>
  </si>
  <si>
    <t xml:space="preserve">Расходы, связанные с выплатой вознаграждения </t>
  </si>
  <si>
    <t>35</t>
  </si>
  <si>
    <t>35,1</t>
  </si>
  <si>
    <t>36</t>
  </si>
  <si>
    <t>37</t>
  </si>
  <si>
    <t>38</t>
  </si>
  <si>
    <t xml:space="preserve">Общие и административные расходы </t>
  </si>
  <si>
    <t>39</t>
  </si>
  <si>
    <t xml:space="preserve">расходы на оплату труда и командировочные </t>
  </si>
  <si>
    <t>39,1</t>
  </si>
  <si>
    <t>текущие налоги и другие обязательные платежи в бюджет за исключением корпоративного подоходного налога</t>
  </si>
  <si>
    <t>39,2</t>
  </si>
  <si>
    <t>39,3</t>
  </si>
  <si>
    <t>40</t>
  </si>
  <si>
    <t xml:space="preserve">Прочие расходы </t>
  </si>
  <si>
    <t>41</t>
  </si>
  <si>
    <t xml:space="preserve">Чистая прибыль (убыток) до уплаты корпоративного подоходного налога </t>
  </si>
  <si>
    <t xml:space="preserve"> от иной деятельности</t>
  </si>
  <si>
    <t>Итого Чистая прибыль (убыток) после уплаты налогов</t>
  </si>
  <si>
    <t>доходы начисленные в виде вознаграждения к получению</t>
  </si>
  <si>
    <t>расходы на выплату вознаграждения</t>
  </si>
  <si>
    <t>11-1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</si>
  <si>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</si>
  <si>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</si>
  <si>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</si>
  <si>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</si>
  <si>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</si>
  <si>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</si>
  <si>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 xml:space="preserve">Уплаченный корпоративный подоходный налог </t>
  </si>
  <si>
    <t xml:space="preserve">Покупка (продажа) ценных бумаг, удерживаемых до погашения </t>
  </si>
  <si>
    <t>Инвестиции  в капитал других юридических лиц</t>
  </si>
  <si>
    <t>Изъятие акций</t>
  </si>
  <si>
    <t xml:space="preserve">Остаток денег и денежных эквивалентов на конец отчетного периода </t>
  </si>
  <si>
    <t>9543</t>
  </si>
  <si>
    <t>Базовая прибыль на акцию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</si>
  <si>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</si>
  <si>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</si>
  <si>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Нераспределенный доход ( убыток)</t>
  </si>
  <si>
    <t>Доля меньшинства</t>
  </si>
  <si>
    <t>изменение накопленной переоценки основных средств</t>
  </si>
  <si>
    <t>формирование резервного капитала</t>
  </si>
  <si>
    <t>Отчет об изменениях в  капитале</t>
  </si>
  <si>
    <t>страховой (перестраховочной) организации  АО "Страховая компания "Amanat"</t>
  </si>
  <si>
    <t xml:space="preserve">за отчетный период </t>
  </si>
  <si>
    <t>за аналогичный  период предыдущего года</t>
  </si>
  <si>
    <t>доходы (расходы) от купли-продажи ценных бумаг (нетто)</t>
  </si>
  <si>
    <t>доходы (расходы) от операций "РЕПО" (нетто)</t>
  </si>
  <si>
    <t>Расходы, связанные с расторжением договора страхования (перестрахования)</t>
  </si>
  <si>
    <t>Главный бухгалтер _____________________ Семыкина А.В.</t>
  </si>
  <si>
    <t>Исполнитель __________________Семыкина А.В.</t>
  </si>
  <si>
    <t>по состоянию на "1" октября 2019 года</t>
  </si>
  <si>
    <t>по состоянию на "1"  октября 2019 года</t>
  </si>
  <si>
    <t>по состоянию на  01 октября 2019 года</t>
  </si>
  <si>
    <t>Первый руководитель (на период его отсутствия - лицо, его замещающее)  ______________________ Прманшаева Г.М.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</si>
</sst>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с\н\о\в\н\о\й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2" fillId="33" borderId="10" xfId="55" applyFont="1" applyFill="1" applyBorder="1" applyAlignment="1">
      <alignment vertical="top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/>
    </xf>
    <xf numFmtId="0" fontId="2" fillId="33" borderId="10" xfId="56" applyFont="1" applyFill="1" applyBorder="1" applyAlignment="1">
      <alignment vertical="top"/>
      <protection/>
    </xf>
    <xf numFmtId="0" fontId="2" fillId="33" borderId="13" xfId="0" applyFont="1" applyFill="1" applyBorder="1" applyAlignment="1">
      <alignment horizontal="center" vertical="top"/>
    </xf>
    <xf numFmtId="0" fontId="2" fillId="33" borderId="10" xfId="55" applyFont="1" applyFill="1" applyBorder="1" applyAlignment="1">
      <alignment horizontal="left" vertical="top"/>
      <protection/>
    </xf>
    <xf numFmtId="0" fontId="2" fillId="33" borderId="10" xfId="56" applyFont="1" applyFill="1" applyBorder="1">
      <alignment/>
      <protection/>
    </xf>
    <xf numFmtId="0" fontId="6" fillId="33" borderId="10" xfId="56" applyFont="1" applyFill="1" applyBorder="1">
      <alignment/>
      <protection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top"/>
    </xf>
    <xf numFmtId="49" fontId="10" fillId="33" borderId="14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49" fontId="10" fillId="33" borderId="13" xfId="55" applyNumberFormat="1" applyFont="1" applyFill="1" applyBorder="1" applyAlignment="1">
      <alignment horizontal="center" vertical="top"/>
      <protection/>
    </xf>
    <xf numFmtId="49" fontId="11" fillId="33" borderId="13" xfId="55" applyNumberFormat="1" applyFont="1" applyFill="1" applyBorder="1" applyAlignment="1">
      <alignment horizontal="center" vertical="top"/>
      <protection/>
    </xf>
    <xf numFmtId="0" fontId="10" fillId="33" borderId="10" xfId="55" applyFont="1" applyFill="1" applyBorder="1" applyAlignment="1">
      <alignment horizontal="center" vertical="top"/>
      <protection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54" applyNumberFormat="1" applyFont="1" applyFill="1" applyBorder="1" applyAlignment="1" applyProtection="1">
      <alignment horizontal="center" vertical="center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3" fontId="12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55" applyNumberFormat="1" applyFont="1" applyFill="1" applyBorder="1" applyAlignment="1">
      <alignment horizontal="center" vertical="top"/>
      <protection/>
    </xf>
    <xf numFmtId="49" fontId="2" fillId="33" borderId="11" xfId="55" applyNumberFormat="1" applyFont="1" applyFill="1" applyBorder="1" applyAlignment="1">
      <alignment horizontal="center" vertical="top"/>
      <protection/>
    </xf>
    <xf numFmtId="3" fontId="2" fillId="33" borderId="15" xfId="55" applyNumberFormat="1" applyFont="1" applyFill="1" applyBorder="1" applyAlignment="1">
      <alignment horizontal="center" vertical="top"/>
      <protection/>
    </xf>
    <xf numFmtId="3" fontId="2" fillId="33" borderId="13" xfId="55" applyNumberFormat="1" applyFont="1" applyFill="1" applyBorder="1" applyAlignment="1">
      <alignment horizontal="center" vertical="top"/>
      <protection/>
    </xf>
    <xf numFmtId="3" fontId="2" fillId="33" borderId="13" xfId="0" applyNumberFormat="1" applyFont="1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/>
    </xf>
    <xf numFmtId="4" fontId="13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/>
    </xf>
    <xf numFmtId="0" fontId="6" fillId="0" borderId="10" xfId="5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56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vertical="top" wrapText="1"/>
    </xf>
    <xf numFmtId="0" fontId="2" fillId="0" borderId="12" xfId="56" applyFont="1" applyFill="1" applyBorder="1" applyAlignment="1">
      <alignment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56" applyFont="1" applyFill="1" applyBorder="1" applyAlignment="1">
      <alignment horizontal="left" vertical="center" wrapText="1" indent="1"/>
      <protection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>
      <alignment vertical="top" wrapText="1"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0" fontId="14" fillId="33" borderId="10" xfId="0" applyFont="1" applyFill="1" applyBorder="1" applyAlignment="1">
      <alignment horizontal="left" vertical="top"/>
    </xf>
    <xf numFmtId="0" fontId="15" fillId="33" borderId="10" xfId="0" applyFont="1" applyFill="1" applyBorder="1" applyAlignment="1">
      <alignment vertical="top"/>
    </xf>
    <xf numFmtId="0" fontId="16" fillId="33" borderId="10" xfId="55" applyFont="1" applyFill="1" applyBorder="1" applyAlignment="1">
      <alignment vertical="top"/>
      <protection/>
    </xf>
    <xf numFmtId="0" fontId="16" fillId="33" borderId="10" xfId="0" applyFont="1" applyFill="1" applyBorder="1" applyAlignment="1">
      <alignment horizontal="left" vertical="top"/>
    </xf>
    <xf numFmtId="0" fontId="16" fillId="33" borderId="10" xfId="55" applyFont="1" applyFill="1" applyBorder="1" applyAlignment="1">
      <alignment horizontal="left" vertical="top"/>
      <protection/>
    </xf>
    <xf numFmtId="0" fontId="16" fillId="33" borderId="10" xfId="0" applyFont="1" applyFill="1" applyBorder="1" applyAlignment="1">
      <alignment vertical="top"/>
    </xf>
    <xf numFmtId="0" fontId="16" fillId="33" borderId="12" xfId="55" applyFont="1" applyFill="1" applyBorder="1" applyAlignment="1">
      <alignment vertical="top"/>
      <protection/>
    </xf>
    <xf numFmtId="0" fontId="16" fillId="33" borderId="14" xfId="0" applyFont="1" applyFill="1" applyBorder="1" applyAlignment="1">
      <alignment horizontal="left" vertical="top" indent="1"/>
    </xf>
    <xf numFmtId="0" fontId="16" fillId="33" borderId="10" xfId="0" applyFont="1" applyFill="1" applyBorder="1" applyAlignment="1">
      <alignment horizontal="left" vertical="top" indent="1"/>
    </xf>
    <xf numFmtId="0" fontId="16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left" vertical="top" wrapText="1" indent="1"/>
    </xf>
    <xf numFmtId="0" fontId="16" fillId="33" borderId="10" xfId="55" applyFont="1" applyFill="1" applyBorder="1" applyAlignment="1">
      <alignment horizontal="left" vertical="top" indent="1"/>
      <protection/>
    </xf>
    <xf numFmtId="0" fontId="16" fillId="33" borderId="10" xfId="0" applyFont="1" applyFill="1" applyBorder="1" applyAlignment="1">
      <alignment horizontal="left" vertical="top" wrapText="1"/>
    </xf>
    <xf numFmtId="0" fontId="16" fillId="33" borderId="10" xfId="55" applyFont="1" applyFill="1" applyBorder="1" applyAlignment="1">
      <alignment horizontal="left" vertical="top" wrapText="1" indent="1"/>
      <protection/>
    </xf>
    <xf numFmtId="0" fontId="14" fillId="33" borderId="10" xfId="0" applyFont="1" applyFill="1" applyBorder="1" applyAlignment="1">
      <alignment vertical="top"/>
    </xf>
    <xf numFmtId="0" fontId="16" fillId="33" borderId="10" xfId="55" applyFont="1" applyFill="1" applyBorder="1" applyAlignment="1">
      <alignment vertical="top" wrapText="1"/>
      <protection/>
    </xf>
    <xf numFmtId="0" fontId="16" fillId="33" borderId="10" xfId="55" applyFont="1" applyFill="1" applyBorder="1" applyAlignment="1">
      <alignment horizontal="left" vertical="top" wrapText="1"/>
      <protection/>
    </xf>
    <xf numFmtId="0" fontId="14" fillId="33" borderId="10" xfId="55" applyFont="1" applyFill="1" applyBorder="1" applyAlignment="1">
      <alignment vertical="top"/>
      <protection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2" fillId="33" borderId="10" xfId="0" applyFont="1" applyFill="1" applyBorder="1" applyAlignment="1" applyProtection="1">
      <alignment horizontal="center" vertical="top"/>
      <protection/>
    </xf>
    <xf numFmtId="0" fontId="17" fillId="33" borderId="10" xfId="0" applyFont="1" applyFill="1" applyBorder="1" applyAlignment="1" applyProtection="1">
      <alignment horizontal="center" vertical="top"/>
      <protection/>
    </xf>
    <xf numFmtId="0" fontId="12" fillId="33" borderId="13" xfId="0" applyFont="1" applyFill="1" applyBorder="1" applyAlignment="1" applyProtection="1">
      <alignment horizontal="center" vertical="top"/>
      <protection/>
    </xf>
    <xf numFmtId="0" fontId="17" fillId="33" borderId="13" xfId="0" applyFont="1" applyFill="1" applyBorder="1" applyAlignment="1" applyProtection="1">
      <alignment horizontal="center" vertical="top"/>
      <protection/>
    </xf>
    <xf numFmtId="0" fontId="2" fillId="33" borderId="13" xfId="0" applyFont="1" applyFill="1" applyBorder="1" applyAlignment="1" applyProtection="1">
      <alignment horizontal="center" vertical="top"/>
      <protection/>
    </xf>
    <xf numFmtId="49" fontId="2" fillId="33" borderId="13" xfId="0" applyNumberFormat="1" applyFont="1" applyFill="1" applyBorder="1" applyAlignment="1" applyProtection="1">
      <alignment horizontal="center" vertical="top"/>
      <protection/>
    </xf>
    <xf numFmtId="0" fontId="12" fillId="33" borderId="10" xfId="0" applyFont="1" applyFill="1" applyBorder="1" applyAlignment="1" applyProtection="1">
      <alignment horizontal="center" vertical="top"/>
      <protection/>
    </xf>
    <xf numFmtId="0" fontId="2" fillId="33" borderId="10" xfId="56" applyFont="1" applyFill="1" applyBorder="1" applyAlignment="1" applyProtection="1">
      <alignment horizontal="center" vertical="top"/>
      <protection/>
    </xf>
    <xf numFmtId="0" fontId="6" fillId="33" borderId="10" xfId="56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Alignment="1" applyProtection="1">
      <alignment horizontal="center" vertical="top"/>
      <protection/>
    </xf>
    <xf numFmtId="0" fontId="6" fillId="33" borderId="10" xfId="0" applyFont="1" applyFill="1" applyBorder="1" applyAlignment="1" applyProtection="1">
      <alignment horizontal="center" vertical="top"/>
      <protection/>
    </xf>
    <xf numFmtId="0" fontId="18" fillId="33" borderId="10" xfId="0" applyFont="1" applyFill="1" applyBorder="1" applyAlignment="1" applyProtection="1">
      <alignment vertical="top" wrapText="1"/>
      <protection/>
    </xf>
    <xf numFmtId="0" fontId="19" fillId="33" borderId="10" xfId="0" applyFont="1" applyFill="1" applyBorder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0" fontId="18" fillId="33" borderId="12" xfId="0" applyFont="1" applyFill="1" applyBorder="1" applyAlignment="1" applyProtection="1">
      <alignment horizontal="left" vertical="top" wrapText="1"/>
      <protection/>
    </xf>
    <xf numFmtId="0" fontId="20" fillId="33" borderId="12" xfId="0" applyFont="1" applyFill="1" applyBorder="1" applyAlignment="1" applyProtection="1">
      <alignment vertical="top" wrapText="1"/>
      <protection/>
    </xf>
    <xf numFmtId="172" fontId="18" fillId="33" borderId="10" xfId="53" applyNumberFormat="1" applyFont="1" applyFill="1" applyBorder="1" applyAlignment="1" applyProtection="1">
      <alignment horizontal="left" vertical="top" wrapText="1"/>
      <protection locked="0"/>
    </xf>
    <xf numFmtId="0" fontId="19" fillId="33" borderId="14" xfId="0" applyFont="1" applyFill="1" applyBorder="1" applyAlignment="1" applyProtection="1">
      <alignment vertical="top" wrapText="1"/>
      <protection/>
    </xf>
    <xf numFmtId="0" fontId="20" fillId="33" borderId="10" xfId="0" applyFont="1" applyFill="1" applyBorder="1" applyAlignment="1" applyProtection="1">
      <alignment vertical="top" wrapText="1"/>
      <protection/>
    </xf>
    <xf numFmtId="0" fontId="21" fillId="33" borderId="16" xfId="56" applyFont="1" applyFill="1" applyBorder="1" applyAlignment="1" applyProtection="1">
      <alignment horizontal="left" vertical="top" wrapText="1"/>
      <protection/>
    </xf>
    <xf numFmtId="0" fontId="21" fillId="33" borderId="10" xfId="0" applyFont="1" applyFill="1" applyBorder="1" applyAlignment="1" applyProtection="1">
      <alignment vertical="top" wrapText="1"/>
      <protection/>
    </xf>
    <xf numFmtId="0" fontId="20" fillId="33" borderId="1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 applyProtection="1">
      <alignment horizontal="center" vertical="top"/>
      <protection locked="0"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2" fillId="0" borderId="10" xfId="54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3" fontId="2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1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0" xfId="55" applyNumberFormat="1" applyFont="1" applyFill="1" applyBorder="1" applyAlignment="1">
      <alignment horizontal="center" vertical="center"/>
      <protection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5" xfId="55" applyNumberFormat="1" applyFont="1" applyFill="1" applyBorder="1" applyAlignment="1">
      <alignment horizontal="center" vertical="center"/>
      <protection/>
    </xf>
    <xf numFmtId="3" fontId="2" fillId="33" borderId="13" xfId="55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 applyProtection="1">
      <alignment horizontal="center" vertical="center"/>
      <protection locked="0"/>
    </xf>
    <xf numFmtId="3" fontId="59" fillId="33" borderId="10" xfId="0" applyNumberFormat="1" applyFont="1" applyFill="1" applyBorder="1" applyAlignment="1" applyProtection="1">
      <alignment horizontal="center" vertical="top"/>
      <protection locked="0"/>
    </xf>
    <xf numFmtId="3" fontId="60" fillId="33" borderId="10" xfId="0" applyNumberFormat="1" applyFont="1" applyFill="1" applyBorder="1" applyAlignment="1" applyProtection="1">
      <alignment horizontal="center" vertical="top"/>
      <protection/>
    </xf>
    <xf numFmtId="3" fontId="61" fillId="33" borderId="10" xfId="0" applyNumberFormat="1" applyFont="1" applyFill="1" applyBorder="1" applyAlignment="1" applyProtection="1">
      <alignment horizontal="center" vertical="top"/>
      <protection locked="0"/>
    </xf>
    <xf numFmtId="3" fontId="61" fillId="33" borderId="10" xfId="0" applyNumberFormat="1" applyFont="1" applyFill="1" applyBorder="1" applyAlignment="1" applyProtection="1">
      <alignment horizontal="center" vertical="top"/>
      <protection/>
    </xf>
    <xf numFmtId="3" fontId="62" fillId="33" borderId="10" xfId="0" applyNumberFormat="1" applyFont="1" applyFill="1" applyBorder="1" applyAlignment="1" applyProtection="1">
      <alignment horizontal="center" vertical="top"/>
      <protection locked="0"/>
    </xf>
    <xf numFmtId="3" fontId="61" fillId="33" borderId="10" xfId="56" applyNumberFormat="1" applyFont="1" applyFill="1" applyBorder="1" applyAlignment="1" applyProtection="1">
      <alignment horizontal="center" vertical="top"/>
      <protection locked="0"/>
    </xf>
    <xf numFmtId="3" fontId="59" fillId="33" borderId="10" xfId="56" applyNumberFormat="1" applyFont="1" applyFill="1" applyBorder="1" applyAlignment="1" applyProtection="1">
      <alignment horizontal="center" vertical="top"/>
      <protection/>
    </xf>
    <xf numFmtId="3" fontId="59" fillId="33" borderId="1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деньги" xfId="53"/>
    <cellStyle name="Обычный_Прилож.к ф.№1_10_06_03" xfId="54"/>
    <cellStyle name="Обычный_Формы фин.отчетности по ПП №241" xfId="55"/>
    <cellStyle name="Обычный_Формы ФО для НПФ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="85" zoomScaleNormal="85" zoomScaleSheetLayoutView="85" zoomScalePageLayoutView="0" workbookViewId="0" topLeftCell="A28">
      <selection activeCell="A78" sqref="A78"/>
    </sheetView>
  </sheetViews>
  <sheetFormatPr defaultColWidth="9.00390625" defaultRowHeight="12.75"/>
  <cols>
    <col min="1" max="1" width="100.75390625" style="8" customWidth="1"/>
    <col min="2" max="2" width="14.00390625" style="8" customWidth="1"/>
    <col min="3" max="3" width="13.00390625" style="8" customWidth="1"/>
    <col min="4" max="4" width="16.00390625" style="8" customWidth="1"/>
    <col min="5" max="5" width="16.375" style="8" customWidth="1"/>
    <col min="6" max="6" width="15.75390625" style="8" customWidth="1"/>
    <col min="7" max="8" width="9.125" style="8" customWidth="1"/>
    <col min="9" max="9" width="11.75390625" style="8" customWidth="1"/>
    <col min="10" max="10" width="13.875" style="8" customWidth="1"/>
    <col min="11" max="11" width="9.125" style="8" customWidth="1"/>
    <col min="12" max="12" width="15.75390625" style="8" customWidth="1"/>
    <col min="13" max="13" width="16.375" style="8" customWidth="1"/>
    <col min="14" max="14" width="9.625" style="8" customWidth="1"/>
    <col min="15" max="15" width="15.25390625" style="8" customWidth="1"/>
    <col min="16" max="16" width="14.75390625" style="8" customWidth="1"/>
    <col min="17" max="16384" width="9.125" style="8" customWidth="1"/>
  </cols>
  <sheetData>
    <row r="1" spans="4:6" s="3" customFormat="1" ht="12.75">
      <c r="D1" s="33" t="s">
        <v>4</v>
      </c>
      <c r="F1" s="33"/>
    </row>
    <row r="2" s="3" customFormat="1" ht="12.75">
      <c r="F2" s="33"/>
    </row>
    <row r="3" spans="1:4" s="3" customFormat="1" ht="12.75">
      <c r="A3" s="147" t="s">
        <v>3</v>
      </c>
      <c r="B3" s="147"/>
      <c r="C3" s="147"/>
      <c r="D3" s="147"/>
    </row>
    <row r="4" spans="1:4" s="3" customFormat="1" ht="12.75">
      <c r="A4" s="147" t="s">
        <v>5</v>
      </c>
      <c r="B4" s="147"/>
      <c r="C4" s="147"/>
      <c r="D4" s="147"/>
    </row>
    <row r="5" spans="1:4" s="3" customFormat="1" ht="12.75">
      <c r="A5" s="148" t="s">
        <v>173</v>
      </c>
      <c r="B5" s="148"/>
      <c r="C5" s="148"/>
      <c r="D5" s="148"/>
    </row>
    <row r="6" spans="1:4" s="3" customFormat="1" ht="12.75">
      <c r="A6" s="148" t="s">
        <v>278</v>
      </c>
      <c r="B6" s="148"/>
      <c r="C6" s="148"/>
      <c r="D6" s="148"/>
    </row>
    <row r="7" s="3" customFormat="1" ht="12.75"/>
    <row r="8" s="3" customFormat="1" ht="12.75">
      <c r="D8" s="33" t="s">
        <v>0</v>
      </c>
    </row>
    <row r="9" spans="1:4" s="123" customFormat="1" ht="42" customHeight="1">
      <c r="A9" s="9" t="s">
        <v>1</v>
      </c>
      <c r="B9" s="10" t="s">
        <v>110</v>
      </c>
      <c r="C9" s="28" t="s">
        <v>7</v>
      </c>
      <c r="D9" s="28" t="s">
        <v>8</v>
      </c>
    </row>
    <row r="10" spans="1:4" s="3" customFormat="1" ht="12.75">
      <c r="A10" s="4">
        <v>1</v>
      </c>
      <c r="B10" s="4">
        <v>2</v>
      </c>
      <c r="C10" s="4">
        <v>3</v>
      </c>
      <c r="D10" s="4">
        <v>4</v>
      </c>
    </row>
    <row r="11" spans="1:4" s="3" customFormat="1" ht="12.75">
      <c r="A11" s="11" t="s">
        <v>9</v>
      </c>
      <c r="B11" s="4"/>
      <c r="C11" s="5"/>
      <c r="D11" s="5"/>
    </row>
    <row r="12" spans="1:4" s="3" customFormat="1" ht="12.75">
      <c r="A12" s="12" t="s">
        <v>174</v>
      </c>
      <c r="B12" s="4">
        <v>1</v>
      </c>
      <c r="C12" s="53">
        <v>158526</v>
      </c>
      <c r="D12" s="151">
        <v>109696</v>
      </c>
    </row>
    <row r="13" spans="1:4" s="3" customFormat="1" ht="12.75">
      <c r="A13" s="12" t="s">
        <v>10</v>
      </c>
      <c r="B13" s="4">
        <v>2</v>
      </c>
      <c r="C13" s="53">
        <v>77100</v>
      </c>
      <c r="D13" s="151">
        <v>158112</v>
      </c>
    </row>
    <row r="14" spans="1:4" s="3" customFormat="1" ht="25.5">
      <c r="A14" s="13" t="s">
        <v>11</v>
      </c>
      <c r="B14" s="4">
        <v>3</v>
      </c>
      <c r="C14" s="53">
        <v>2930354</v>
      </c>
      <c r="D14" s="151">
        <v>3737116</v>
      </c>
    </row>
    <row r="15" spans="1:4" s="3" customFormat="1" ht="12.75">
      <c r="A15" s="12" t="s">
        <v>12</v>
      </c>
      <c r="B15" s="4">
        <v>4</v>
      </c>
      <c r="C15" s="54">
        <v>2581016</v>
      </c>
      <c r="D15" s="152">
        <v>826276</v>
      </c>
    </row>
    <row r="16" spans="1:4" s="3" customFormat="1" ht="12.75">
      <c r="A16" s="12" t="s">
        <v>175</v>
      </c>
      <c r="B16" s="4">
        <v>5</v>
      </c>
      <c r="C16" s="53">
        <v>791002</v>
      </c>
      <c r="D16" s="151">
        <v>703366</v>
      </c>
    </row>
    <row r="17" spans="1:4" s="3" customFormat="1" ht="12.75">
      <c r="A17" s="14" t="s">
        <v>13</v>
      </c>
      <c r="B17" s="4">
        <v>6</v>
      </c>
      <c r="C17" s="53"/>
      <c r="D17" s="151"/>
    </row>
    <row r="18" spans="1:4" s="3" customFormat="1" ht="12.75">
      <c r="A18" s="14" t="s">
        <v>176</v>
      </c>
      <c r="B18" s="4">
        <v>7</v>
      </c>
      <c r="C18" s="53"/>
      <c r="D18" s="151"/>
    </row>
    <row r="19" spans="1:4" s="3" customFormat="1" ht="12.75">
      <c r="A19" s="14" t="s">
        <v>14</v>
      </c>
      <c r="B19" s="4">
        <v>8</v>
      </c>
      <c r="C19" s="53">
        <v>383689</v>
      </c>
      <c r="D19" s="151">
        <v>289373</v>
      </c>
    </row>
    <row r="20" spans="1:4" s="3" customFormat="1" ht="12.75">
      <c r="A20" s="15" t="s">
        <v>15</v>
      </c>
      <c r="B20" s="4">
        <v>9</v>
      </c>
      <c r="C20" s="53">
        <v>73629</v>
      </c>
      <c r="D20" s="151">
        <v>38576</v>
      </c>
    </row>
    <row r="21" spans="1:4" s="3" customFormat="1" ht="25.5">
      <c r="A21" s="15" t="s">
        <v>263</v>
      </c>
      <c r="B21" s="4">
        <v>10</v>
      </c>
      <c r="C21" s="53"/>
      <c r="D21" s="151"/>
    </row>
    <row r="22" spans="1:4" s="3" customFormat="1" ht="12.75">
      <c r="A22" s="15" t="s">
        <v>264</v>
      </c>
      <c r="B22" s="4">
        <v>11</v>
      </c>
      <c r="C22" s="53"/>
      <c r="D22" s="151"/>
    </row>
    <row r="23" spans="1:4" s="3" customFormat="1" ht="12.75">
      <c r="A23" s="15" t="s">
        <v>16</v>
      </c>
      <c r="B23" s="4">
        <v>12</v>
      </c>
      <c r="C23" s="53">
        <v>271942</v>
      </c>
      <c r="D23" s="151">
        <v>235931</v>
      </c>
    </row>
    <row r="24" spans="1:4" s="3" customFormat="1" ht="25.5">
      <c r="A24" s="16" t="s">
        <v>17</v>
      </c>
      <c r="B24" s="4">
        <v>13</v>
      </c>
      <c r="C24" s="54">
        <v>937055</v>
      </c>
      <c r="D24" s="152">
        <v>717276</v>
      </c>
    </row>
    <row r="25" spans="1:4" s="3" customFormat="1" ht="12.75">
      <c r="A25" s="16" t="s">
        <v>18</v>
      </c>
      <c r="B25" s="17" t="s">
        <v>177</v>
      </c>
      <c r="C25" s="54"/>
      <c r="D25" s="152"/>
    </row>
    <row r="26" spans="1:4" s="3" customFormat="1" ht="12.75">
      <c r="A26" s="18" t="s">
        <v>19</v>
      </c>
      <c r="B26" s="4">
        <v>15</v>
      </c>
      <c r="C26" s="54">
        <v>230551</v>
      </c>
      <c r="D26" s="152">
        <v>156880</v>
      </c>
    </row>
    <row r="27" spans="1:4" s="3" customFormat="1" ht="12.75">
      <c r="A27" s="12" t="s">
        <v>20</v>
      </c>
      <c r="B27" s="4">
        <v>16</v>
      </c>
      <c r="C27" s="54"/>
      <c r="D27" s="152"/>
    </row>
    <row r="28" spans="1:4" s="3" customFormat="1" ht="12.75">
      <c r="A28" s="19" t="s">
        <v>21</v>
      </c>
      <c r="B28" s="4">
        <v>17</v>
      </c>
      <c r="C28" s="54">
        <v>1343032</v>
      </c>
      <c r="D28" s="152">
        <v>689661</v>
      </c>
    </row>
    <row r="29" spans="1:4" s="3" customFormat="1" ht="12.75">
      <c r="A29" s="12" t="s">
        <v>22</v>
      </c>
      <c r="B29" s="4">
        <v>18</v>
      </c>
      <c r="C29" s="54">
        <v>30296</v>
      </c>
      <c r="D29" s="152">
        <v>41957</v>
      </c>
    </row>
    <row r="30" spans="1:4" s="3" customFormat="1" ht="12.75">
      <c r="A30" s="20" t="s">
        <v>23</v>
      </c>
      <c r="B30" s="4">
        <v>19</v>
      </c>
      <c r="C30" s="54">
        <v>16420</v>
      </c>
      <c r="D30" s="152">
        <v>16420</v>
      </c>
    </row>
    <row r="31" spans="1:4" s="3" customFormat="1" ht="12.75">
      <c r="A31" s="12" t="s">
        <v>24</v>
      </c>
      <c r="B31" s="4">
        <v>20</v>
      </c>
      <c r="C31" s="54">
        <v>94097</v>
      </c>
      <c r="D31" s="152">
        <v>250140</v>
      </c>
    </row>
    <row r="32" spans="1:4" s="3" customFormat="1" ht="12.75">
      <c r="A32" s="12" t="s">
        <v>25</v>
      </c>
      <c r="B32" s="4">
        <v>21</v>
      </c>
      <c r="C32" s="55"/>
      <c r="D32" s="153"/>
    </row>
    <row r="33" spans="1:4" s="3" customFormat="1" ht="12.75">
      <c r="A33" s="12" t="s">
        <v>178</v>
      </c>
      <c r="B33" s="4">
        <v>22</v>
      </c>
      <c r="C33" s="55">
        <v>3148</v>
      </c>
      <c r="D33" s="153">
        <v>4199</v>
      </c>
    </row>
    <row r="34" spans="1:4" s="3" customFormat="1" ht="12.75">
      <c r="A34" s="14" t="s">
        <v>26</v>
      </c>
      <c r="B34" s="4">
        <v>23</v>
      </c>
      <c r="C34" s="54">
        <v>705395</v>
      </c>
      <c r="D34" s="152">
        <v>732435</v>
      </c>
    </row>
    <row r="35" spans="1:4" s="3" customFormat="1" ht="12.75">
      <c r="A35" s="14" t="s">
        <v>27</v>
      </c>
      <c r="B35" s="4">
        <v>24</v>
      </c>
      <c r="C35" s="53"/>
      <c r="D35" s="151"/>
    </row>
    <row r="36" spans="1:4" s="3" customFormat="1" ht="12.75">
      <c r="A36" s="14" t="s">
        <v>28</v>
      </c>
      <c r="B36" s="4">
        <v>25</v>
      </c>
      <c r="C36" s="54"/>
      <c r="D36" s="152"/>
    </row>
    <row r="37" spans="1:4" s="3" customFormat="1" ht="12.75">
      <c r="A37" s="14" t="s">
        <v>29</v>
      </c>
      <c r="B37" s="4">
        <v>26</v>
      </c>
      <c r="C37" s="54">
        <v>20545</v>
      </c>
      <c r="D37" s="152">
        <v>22625</v>
      </c>
    </row>
    <row r="38" spans="1:4" s="3" customFormat="1" ht="12.75">
      <c r="A38" s="12" t="s">
        <v>30</v>
      </c>
      <c r="B38" s="4">
        <v>27</v>
      </c>
      <c r="C38" s="54"/>
      <c r="D38" s="152"/>
    </row>
    <row r="39" spans="1:4" s="3" customFormat="1" ht="12.75">
      <c r="A39" s="11" t="s">
        <v>179</v>
      </c>
      <c r="B39" s="21">
        <v>28</v>
      </c>
      <c r="C39" s="56">
        <v>10647797</v>
      </c>
      <c r="D39" s="56">
        <v>8730039</v>
      </c>
    </row>
    <row r="40" spans="1:4" s="3" customFormat="1" ht="12.75">
      <c r="A40" s="11" t="s">
        <v>31</v>
      </c>
      <c r="B40" s="21"/>
      <c r="C40" s="56"/>
      <c r="D40" s="154"/>
    </row>
    <row r="41" spans="1:4" s="3" customFormat="1" ht="12.75">
      <c r="A41" s="14" t="s">
        <v>32</v>
      </c>
      <c r="B41" s="21">
        <v>29</v>
      </c>
      <c r="C41" s="53">
        <v>3814969</v>
      </c>
      <c r="D41" s="151">
        <v>2727238</v>
      </c>
    </row>
    <row r="42" spans="1:4" s="3" customFormat="1" ht="12.75">
      <c r="A42" s="14" t="s">
        <v>33</v>
      </c>
      <c r="B42" s="21">
        <v>30</v>
      </c>
      <c r="C42" s="53"/>
      <c r="D42" s="151"/>
    </row>
    <row r="43" spans="1:4" s="3" customFormat="1" ht="12.75">
      <c r="A43" s="14" t="s">
        <v>34</v>
      </c>
      <c r="B43" s="21">
        <v>31</v>
      </c>
      <c r="C43" s="57"/>
      <c r="D43" s="155"/>
    </row>
    <row r="44" spans="1:4" s="3" customFormat="1" ht="12.75">
      <c r="A44" s="14" t="s">
        <v>35</v>
      </c>
      <c r="B44" s="21">
        <v>32</v>
      </c>
      <c r="C44" s="54">
        <v>382306</v>
      </c>
      <c r="D44" s="152">
        <v>277257</v>
      </c>
    </row>
    <row r="45" spans="1:4" s="3" customFormat="1" ht="12.75">
      <c r="A45" s="14" t="s">
        <v>36</v>
      </c>
      <c r="B45" s="21">
        <v>33</v>
      </c>
      <c r="C45" s="54">
        <v>1158595</v>
      </c>
      <c r="D45" s="152">
        <v>923872</v>
      </c>
    </row>
    <row r="46" spans="1:4" s="3" customFormat="1" ht="12.75">
      <c r="A46" s="14" t="s">
        <v>37</v>
      </c>
      <c r="B46" s="21">
        <v>34</v>
      </c>
      <c r="C46" s="57"/>
      <c r="D46" s="152"/>
    </row>
    <row r="47" spans="1:4" s="3" customFormat="1" ht="12.75">
      <c r="A47" s="22" t="s">
        <v>180</v>
      </c>
      <c r="B47" s="21">
        <v>35</v>
      </c>
      <c r="C47" s="54">
        <v>373703</v>
      </c>
      <c r="D47" s="152">
        <v>300700</v>
      </c>
    </row>
    <row r="48" spans="1:4" s="3" customFormat="1" ht="12.75">
      <c r="A48" s="22" t="s">
        <v>181</v>
      </c>
      <c r="B48" s="21">
        <v>36</v>
      </c>
      <c r="C48" s="57">
        <v>465378</v>
      </c>
      <c r="D48" s="155">
        <v>221793</v>
      </c>
    </row>
    <row r="49" spans="1:4" s="3" customFormat="1" ht="12.75">
      <c r="A49" s="22" t="s">
        <v>38</v>
      </c>
      <c r="B49" s="21">
        <v>37</v>
      </c>
      <c r="C49" s="53"/>
      <c r="D49" s="151">
        <v>19000</v>
      </c>
    </row>
    <row r="50" spans="1:4" s="3" customFormat="1" ht="12.75">
      <c r="A50" s="22" t="s">
        <v>39</v>
      </c>
      <c r="B50" s="21">
        <v>38</v>
      </c>
      <c r="C50" s="53">
        <v>59936</v>
      </c>
      <c r="D50" s="151">
        <v>65059</v>
      </c>
    </row>
    <row r="51" spans="1:4" s="3" customFormat="1" ht="12.75">
      <c r="A51" s="22" t="s">
        <v>40</v>
      </c>
      <c r="B51" s="21">
        <v>39</v>
      </c>
      <c r="C51" s="57">
        <v>10251</v>
      </c>
      <c r="D51" s="155">
        <v>33989</v>
      </c>
    </row>
    <row r="52" spans="1:4" s="3" customFormat="1" ht="12.75">
      <c r="A52" s="22" t="s">
        <v>41</v>
      </c>
      <c r="B52" s="21">
        <v>40</v>
      </c>
      <c r="C52" s="53">
        <v>57243</v>
      </c>
      <c r="D52" s="151">
        <v>67680</v>
      </c>
    </row>
    <row r="53" spans="1:4" s="3" customFormat="1" ht="12.75">
      <c r="A53" s="22" t="s">
        <v>182</v>
      </c>
      <c r="B53" s="21">
        <v>41</v>
      </c>
      <c r="C53" s="53"/>
      <c r="D53" s="151"/>
    </row>
    <row r="54" spans="1:4" s="3" customFormat="1" ht="12.75">
      <c r="A54" s="22" t="s">
        <v>176</v>
      </c>
      <c r="B54" s="21">
        <v>42</v>
      </c>
      <c r="C54" s="57"/>
      <c r="D54" s="155"/>
    </row>
    <row r="55" spans="1:4" s="3" customFormat="1" ht="12.75">
      <c r="A55" s="22" t="s">
        <v>42</v>
      </c>
      <c r="B55" s="21">
        <v>43</v>
      </c>
      <c r="C55" s="57"/>
      <c r="D55" s="155"/>
    </row>
    <row r="56" spans="1:4" s="3" customFormat="1" ht="12.75">
      <c r="A56" s="14" t="s">
        <v>43</v>
      </c>
      <c r="B56" s="21">
        <v>44</v>
      </c>
      <c r="C56" s="54">
        <v>86</v>
      </c>
      <c r="D56" s="152">
        <v>133</v>
      </c>
    </row>
    <row r="57" spans="1:4" s="3" customFormat="1" ht="12.75">
      <c r="A57" s="14" t="s">
        <v>44</v>
      </c>
      <c r="B57" s="21">
        <v>45</v>
      </c>
      <c r="C57" s="54">
        <v>70427</v>
      </c>
      <c r="D57" s="152">
        <v>46491</v>
      </c>
    </row>
    <row r="58" spans="1:4" s="3" customFormat="1" ht="12.75">
      <c r="A58" s="23" t="s">
        <v>45</v>
      </c>
      <c r="B58" s="21">
        <v>46</v>
      </c>
      <c r="C58" s="57"/>
      <c r="D58" s="155"/>
    </row>
    <row r="59" spans="1:4" s="3" customFormat="1" ht="12.75">
      <c r="A59" s="23" t="s">
        <v>46</v>
      </c>
      <c r="B59" s="21">
        <v>47</v>
      </c>
      <c r="C59" s="54"/>
      <c r="D59" s="152"/>
    </row>
    <row r="60" spans="1:4" s="3" customFormat="1" ht="12.75">
      <c r="A60" s="24" t="s">
        <v>183</v>
      </c>
      <c r="B60" s="21">
        <v>48</v>
      </c>
      <c r="C60" s="56">
        <v>6392894</v>
      </c>
      <c r="D60" s="56">
        <v>4683212</v>
      </c>
    </row>
    <row r="61" spans="1:4" s="3" customFormat="1" ht="12.75">
      <c r="A61" s="11" t="s">
        <v>47</v>
      </c>
      <c r="B61" s="4"/>
      <c r="C61" s="58"/>
      <c r="D61" s="156"/>
    </row>
    <row r="62" spans="1:4" s="3" customFormat="1" ht="12.75">
      <c r="A62" s="12" t="s">
        <v>48</v>
      </c>
      <c r="B62" s="17" t="s">
        <v>184</v>
      </c>
      <c r="C62" s="54">
        <v>1930000</v>
      </c>
      <c r="D62" s="152">
        <v>1930000</v>
      </c>
    </row>
    <row r="63" spans="1:4" s="3" customFormat="1" ht="12.75">
      <c r="A63" s="25" t="s">
        <v>185</v>
      </c>
      <c r="B63" s="17" t="s">
        <v>186</v>
      </c>
      <c r="C63" s="54"/>
      <c r="D63" s="152"/>
    </row>
    <row r="64" spans="1:4" s="3" customFormat="1" ht="12.75">
      <c r="A64" s="12" t="s">
        <v>187</v>
      </c>
      <c r="B64" s="17" t="s">
        <v>188</v>
      </c>
      <c r="C64" s="54"/>
      <c r="D64" s="152"/>
    </row>
    <row r="65" spans="1:4" s="3" customFormat="1" ht="12.75">
      <c r="A65" s="12" t="s">
        <v>189</v>
      </c>
      <c r="B65" s="17" t="s">
        <v>190</v>
      </c>
      <c r="C65" s="54"/>
      <c r="D65" s="152"/>
    </row>
    <row r="66" spans="1:4" s="3" customFormat="1" ht="12.75">
      <c r="A66" s="12" t="s">
        <v>50</v>
      </c>
      <c r="B66" s="17" t="s">
        <v>191</v>
      </c>
      <c r="C66" s="54"/>
      <c r="D66" s="152"/>
    </row>
    <row r="67" spans="1:4" s="3" customFormat="1" ht="12.75">
      <c r="A67" s="12" t="s">
        <v>51</v>
      </c>
      <c r="B67" s="17" t="s">
        <v>192</v>
      </c>
      <c r="C67" s="54">
        <v>3523</v>
      </c>
      <c r="D67" s="152">
        <v>4136</v>
      </c>
    </row>
    <row r="68" spans="1:4" s="3" customFormat="1" ht="12.75">
      <c r="A68" s="12" t="s">
        <v>153</v>
      </c>
      <c r="B68" s="17" t="s">
        <v>193</v>
      </c>
      <c r="C68" s="54">
        <v>171311</v>
      </c>
      <c r="D68" s="152">
        <v>180550</v>
      </c>
    </row>
    <row r="69" spans="1:4" s="3" customFormat="1" ht="12.75">
      <c r="A69" s="12" t="s">
        <v>194</v>
      </c>
      <c r="B69" s="17" t="s">
        <v>195</v>
      </c>
      <c r="C69" s="57">
        <v>2150069</v>
      </c>
      <c r="D69" s="57">
        <v>1932141</v>
      </c>
    </row>
    <row r="70" spans="1:4" s="3" customFormat="1" ht="12.75">
      <c r="A70" s="12" t="s">
        <v>52</v>
      </c>
      <c r="B70" s="17"/>
      <c r="C70" s="57"/>
      <c r="D70" s="155"/>
    </row>
    <row r="71" spans="1:4" s="3" customFormat="1" ht="12.75">
      <c r="A71" s="26" t="s">
        <v>196</v>
      </c>
      <c r="B71" s="17" t="s">
        <v>197</v>
      </c>
      <c r="C71" s="53">
        <v>1932754</v>
      </c>
      <c r="D71" s="151">
        <v>1867492</v>
      </c>
    </row>
    <row r="72" spans="1:4" s="3" customFormat="1" ht="12.75">
      <c r="A72" s="26" t="s">
        <v>198</v>
      </c>
      <c r="B72" s="17" t="s">
        <v>199</v>
      </c>
      <c r="C72" s="53">
        <v>217315</v>
      </c>
      <c r="D72" s="151">
        <v>64649</v>
      </c>
    </row>
    <row r="73" spans="1:4" s="3" customFormat="1" ht="12.75">
      <c r="A73" s="27" t="s">
        <v>200</v>
      </c>
      <c r="B73" s="17" t="s">
        <v>201</v>
      </c>
      <c r="C73" s="59">
        <v>4254903</v>
      </c>
      <c r="D73" s="59">
        <v>4046827</v>
      </c>
    </row>
    <row r="74" spans="1:4" ht="12.75">
      <c r="A74" s="11" t="s">
        <v>54</v>
      </c>
      <c r="B74" s="4">
        <v>58</v>
      </c>
      <c r="C74" s="58">
        <v>10647797</v>
      </c>
      <c r="D74" s="58">
        <v>8730039</v>
      </c>
    </row>
    <row r="75" spans="3:4" ht="12.75">
      <c r="C75" s="6"/>
      <c r="D75" s="6"/>
    </row>
    <row r="76" s="3" customFormat="1" ht="12.75">
      <c r="A76" s="34"/>
    </row>
    <row r="77" s="7" customFormat="1" ht="15.75">
      <c r="A77" s="7" t="s">
        <v>281</v>
      </c>
    </row>
    <row r="78" s="7" customFormat="1" ht="15.75"/>
    <row r="79" s="7" customFormat="1" ht="15.75">
      <c r="A79" s="7" t="s">
        <v>276</v>
      </c>
    </row>
    <row r="80" s="7" customFormat="1" ht="15.75"/>
    <row r="81" s="7" customFormat="1" ht="15.75">
      <c r="A81" s="7" t="s">
        <v>277</v>
      </c>
    </row>
    <row r="82" s="7" customFormat="1" ht="15.75"/>
    <row r="83" s="7" customFormat="1" ht="15.75">
      <c r="A83" s="7" t="s">
        <v>55</v>
      </c>
    </row>
    <row r="84" s="7" customFormat="1" ht="15.75"/>
    <row r="85" s="7" customFormat="1" ht="15.75">
      <c r="A85" s="7" t="s">
        <v>2</v>
      </c>
    </row>
  </sheetData>
  <sheetProtection/>
  <mergeCells count="4">
    <mergeCell ref="A3:D3"/>
    <mergeCell ref="A5:D5"/>
    <mergeCell ref="A6:D6"/>
    <mergeCell ref="A4:D4"/>
  </mergeCells>
  <printOptions horizontalCentered="1"/>
  <pageMargins left="0" right="0" top="0.1968503937007874" bottom="0.1968503937007874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SheetLayoutView="100" zoomScalePageLayoutView="0" workbookViewId="0" topLeftCell="A61">
      <selection activeCell="A89" sqref="A89"/>
    </sheetView>
  </sheetViews>
  <sheetFormatPr defaultColWidth="9.00390625" defaultRowHeight="12.75"/>
  <cols>
    <col min="1" max="1" width="70.875" style="8" customWidth="1"/>
    <col min="2" max="2" width="11.00390625" style="8" customWidth="1"/>
    <col min="3" max="3" width="13.00390625" style="8" customWidth="1"/>
    <col min="4" max="4" width="16.00390625" style="8" customWidth="1"/>
    <col min="5" max="5" width="16.375" style="8" customWidth="1"/>
    <col min="6" max="6" width="15.75390625" style="8" customWidth="1"/>
    <col min="7" max="7" width="0" style="8" hidden="1" customWidth="1"/>
    <col min="8" max="8" width="9.125" style="8" customWidth="1"/>
    <col min="9" max="9" width="11.75390625" style="8" customWidth="1"/>
    <col min="10" max="10" width="13.875" style="8" customWidth="1"/>
    <col min="11" max="11" width="9.125" style="8" customWidth="1"/>
    <col min="12" max="12" width="15.75390625" style="8" customWidth="1"/>
    <col min="13" max="13" width="16.375" style="8" customWidth="1"/>
    <col min="14" max="14" width="9.625" style="8" customWidth="1"/>
    <col min="15" max="15" width="15.25390625" style="8" customWidth="1"/>
    <col min="16" max="16" width="14.75390625" style="8" customWidth="1"/>
    <col min="17" max="16384" width="9.125" style="8" customWidth="1"/>
  </cols>
  <sheetData>
    <row r="1" s="3" customFormat="1" ht="12.75">
      <c r="F1" s="33" t="s">
        <v>56</v>
      </c>
    </row>
    <row r="2" s="3" customFormat="1" ht="12.75">
      <c r="F2" s="33"/>
    </row>
    <row r="3" spans="1:6" s="3" customFormat="1" ht="12.75">
      <c r="A3" s="147" t="s">
        <v>57</v>
      </c>
      <c r="B3" s="147"/>
      <c r="C3" s="147"/>
      <c r="D3" s="147"/>
      <c r="E3" s="147"/>
      <c r="F3" s="147"/>
    </row>
    <row r="4" spans="1:6" s="3" customFormat="1" ht="12.75">
      <c r="A4" s="147" t="s">
        <v>5</v>
      </c>
      <c r="B4" s="147"/>
      <c r="C4" s="147"/>
      <c r="D4" s="147"/>
      <c r="E4" s="147"/>
      <c r="F4" s="147"/>
    </row>
    <row r="5" spans="1:6" s="3" customFormat="1" ht="12.75">
      <c r="A5" s="148" t="s">
        <v>173</v>
      </c>
      <c r="B5" s="148"/>
      <c r="C5" s="148"/>
      <c r="D5" s="148"/>
      <c r="E5" s="148"/>
      <c r="F5" s="148"/>
    </row>
    <row r="6" spans="1:6" s="3" customFormat="1" ht="12.75">
      <c r="A6" s="148" t="s">
        <v>278</v>
      </c>
      <c r="B6" s="148"/>
      <c r="C6" s="148"/>
      <c r="D6" s="148"/>
      <c r="E6" s="148"/>
      <c r="F6" s="148"/>
    </row>
    <row r="7" s="3" customFormat="1" ht="12.75">
      <c r="F7" s="33" t="s">
        <v>0</v>
      </c>
    </row>
    <row r="8" spans="1:6" s="3" customFormat="1" ht="64.5" customHeight="1">
      <c r="A8" s="29" t="s">
        <v>1</v>
      </c>
      <c r="B8" s="30" t="s">
        <v>6</v>
      </c>
      <c r="C8" s="29" t="s">
        <v>271</v>
      </c>
      <c r="D8" s="29" t="s">
        <v>58</v>
      </c>
      <c r="E8" s="29" t="s">
        <v>272</v>
      </c>
      <c r="F8" s="29" t="s">
        <v>59</v>
      </c>
    </row>
    <row r="9" spans="1:6" s="3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12.75">
      <c r="A10" s="104" t="s">
        <v>60</v>
      </c>
      <c r="B10" s="4"/>
      <c r="C10" s="5"/>
      <c r="D10" s="5"/>
      <c r="E10" s="5"/>
      <c r="F10" s="5"/>
    </row>
    <row r="11" spans="1:7" ht="15.75">
      <c r="A11" s="105" t="s">
        <v>61</v>
      </c>
      <c r="B11" s="42"/>
      <c r="C11" s="157">
        <v>783373</v>
      </c>
      <c r="D11" s="157">
        <v>6108244</v>
      </c>
      <c r="E11" s="60">
        <v>420259</v>
      </c>
      <c r="F11" s="60">
        <v>3374362</v>
      </c>
      <c r="G11" s="60">
        <v>3142999</v>
      </c>
    </row>
    <row r="12" spans="1:7" ht="15.75">
      <c r="A12" s="106" t="s">
        <v>62</v>
      </c>
      <c r="B12" s="43">
        <v>1</v>
      </c>
      <c r="C12" s="158">
        <v>987925</v>
      </c>
      <c r="D12" s="159">
        <v>7919086</v>
      </c>
      <c r="E12" s="61">
        <v>647863</v>
      </c>
      <c r="F12" s="53">
        <v>4425885</v>
      </c>
      <c r="G12" s="53">
        <v>6565422</v>
      </c>
    </row>
    <row r="13" spans="1:7" ht="15.75">
      <c r="A13" s="106" t="s">
        <v>63</v>
      </c>
      <c r="B13" s="43">
        <v>2</v>
      </c>
      <c r="C13" s="158">
        <v>0</v>
      </c>
      <c r="D13" s="160">
        <v>5622</v>
      </c>
      <c r="E13" s="61">
        <v>2705</v>
      </c>
      <c r="F13" s="62">
        <v>66295</v>
      </c>
      <c r="G13" s="62">
        <v>126869</v>
      </c>
    </row>
    <row r="14" spans="1:7" ht="15.75">
      <c r="A14" s="107" t="s">
        <v>64</v>
      </c>
      <c r="B14" s="43">
        <v>3</v>
      </c>
      <c r="C14" s="158">
        <v>95124</v>
      </c>
      <c r="D14" s="159">
        <v>923551</v>
      </c>
      <c r="E14" s="61">
        <v>159943</v>
      </c>
      <c r="F14" s="53">
        <v>886363</v>
      </c>
      <c r="G14" s="53">
        <v>2958948</v>
      </c>
    </row>
    <row r="15" spans="1:7" ht="15.75">
      <c r="A15" s="107" t="s">
        <v>65</v>
      </c>
      <c r="B15" s="43">
        <v>4</v>
      </c>
      <c r="C15" s="158">
        <v>892801</v>
      </c>
      <c r="D15" s="161">
        <v>7001157</v>
      </c>
      <c r="E15" s="61">
        <v>490625</v>
      </c>
      <c r="F15" s="57">
        <v>3605817</v>
      </c>
      <c r="G15" s="57">
        <v>3733343</v>
      </c>
    </row>
    <row r="16" spans="1:7" ht="15.75">
      <c r="A16" s="107" t="s">
        <v>66</v>
      </c>
      <c r="B16" s="43">
        <v>5</v>
      </c>
      <c r="C16" s="158">
        <v>126061</v>
      </c>
      <c r="D16" s="159">
        <v>1087731</v>
      </c>
      <c r="E16" s="61">
        <v>106635</v>
      </c>
      <c r="F16" s="53">
        <v>161331</v>
      </c>
      <c r="G16" s="53">
        <v>596538</v>
      </c>
    </row>
    <row r="17" spans="1:7" ht="15.75">
      <c r="A17" s="108" t="s">
        <v>67</v>
      </c>
      <c r="B17" s="43">
        <v>6</v>
      </c>
      <c r="C17" s="158">
        <v>10105</v>
      </c>
      <c r="D17" s="159">
        <v>94316</v>
      </c>
      <c r="E17" s="61">
        <v>32079</v>
      </c>
      <c r="F17" s="53">
        <v>-129786</v>
      </c>
      <c r="G17" s="53">
        <v>-33416</v>
      </c>
    </row>
    <row r="18" spans="1:7" ht="15.75">
      <c r="A18" s="107" t="s">
        <v>68</v>
      </c>
      <c r="B18" s="43">
        <v>7</v>
      </c>
      <c r="C18" s="158">
        <v>776845</v>
      </c>
      <c r="D18" s="161">
        <v>6007742</v>
      </c>
      <c r="E18" s="61">
        <v>416069</v>
      </c>
      <c r="F18" s="57">
        <v>3314700</v>
      </c>
      <c r="G18" s="57">
        <v>3103389</v>
      </c>
    </row>
    <row r="19" spans="1:7" ht="15.75">
      <c r="A19" s="109" t="s">
        <v>69</v>
      </c>
      <c r="B19" s="43">
        <v>8</v>
      </c>
      <c r="C19" s="158">
        <v>6448</v>
      </c>
      <c r="D19" s="159">
        <v>92460</v>
      </c>
      <c r="E19" s="61">
        <v>4190</v>
      </c>
      <c r="F19" s="53">
        <v>53199</v>
      </c>
      <c r="G19" s="53">
        <v>30067</v>
      </c>
    </row>
    <row r="20" spans="1:7" ht="15.75">
      <c r="A20" s="110" t="s">
        <v>70</v>
      </c>
      <c r="B20" s="44">
        <v>9</v>
      </c>
      <c r="C20" s="158">
        <v>80</v>
      </c>
      <c r="D20" s="159">
        <v>8042</v>
      </c>
      <c r="E20" s="61">
        <v>0</v>
      </c>
      <c r="F20" s="53">
        <v>6463</v>
      </c>
      <c r="G20" s="63" t="s">
        <v>261</v>
      </c>
    </row>
    <row r="21" spans="1:7" ht="15.75">
      <c r="A21" s="105" t="s">
        <v>71</v>
      </c>
      <c r="B21" s="45"/>
      <c r="C21" s="157">
        <v>48210</v>
      </c>
      <c r="D21" s="157">
        <v>410139</v>
      </c>
      <c r="E21" s="60">
        <v>-13445</v>
      </c>
      <c r="F21" s="60">
        <v>455068</v>
      </c>
      <c r="G21" s="60">
        <v>200494</v>
      </c>
    </row>
    <row r="22" spans="1:7" ht="15.75">
      <c r="A22" s="109" t="s">
        <v>72</v>
      </c>
      <c r="B22" s="46">
        <v>10</v>
      </c>
      <c r="C22" s="158">
        <v>38602</v>
      </c>
      <c r="D22" s="162">
        <v>341977</v>
      </c>
      <c r="E22" s="61">
        <v>24052</v>
      </c>
      <c r="F22" s="54">
        <v>310273</v>
      </c>
      <c r="G22" s="54">
        <v>215038</v>
      </c>
    </row>
    <row r="23" spans="1:7" ht="15.75">
      <c r="A23" s="111" t="s">
        <v>52</v>
      </c>
      <c r="B23" s="47"/>
      <c r="C23" s="162"/>
      <c r="D23" s="163"/>
      <c r="E23" s="54"/>
      <c r="F23" s="64"/>
      <c r="G23" s="64"/>
    </row>
    <row r="24" spans="1:7" ht="15.75">
      <c r="A24" s="112" t="s">
        <v>73</v>
      </c>
      <c r="B24" s="46">
        <v>10.1</v>
      </c>
      <c r="C24" s="158">
        <v>37871</v>
      </c>
      <c r="D24" s="164">
        <v>333443</v>
      </c>
      <c r="E24" s="61">
        <v>28308</v>
      </c>
      <c r="F24" s="65">
        <v>234617</v>
      </c>
      <c r="G24" s="65">
        <v>123844</v>
      </c>
    </row>
    <row r="25" spans="1:7" ht="15.75">
      <c r="A25" s="112" t="s">
        <v>74</v>
      </c>
      <c r="B25" s="46">
        <v>10.2</v>
      </c>
      <c r="C25" s="158">
        <v>731</v>
      </c>
      <c r="D25" s="164">
        <v>8534</v>
      </c>
      <c r="E25" s="61">
        <v>-4256</v>
      </c>
      <c r="F25" s="65">
        <v>75656</v>
      </c>
      <c r="G25" s="65">
        <v>91194</v>
      </c>
    </row>
    <row r="26" spans="1:7" ht="15.75">
      <c r="A26" s="113" t="s">
        <v>202</v>
      </c>
      <c r="B26" s="46">
        <v>11</v>
      </c>
      <c r="C26" s="158">
        <v>4544</v>
      </c>
      <c r="D26" s="164">
        <v>62596</v>
      </c>
      <c r="E26" s="61">
        <v>10925</v>
      </c>
      <c r="F26" s="65">
        <v>68831</v>
      </c>
      <c r="G26" s="65">
        <v>27749</v>
      </c>
    </row>
    <row r="27" spans="1:7" ht="15.75">
      <c r="A27" s="114" t="s">
        <v>52</v>
      </c>
      <c r="B27" s="48"/>
      <c r="C27" s="162"/>
      <c r="D27" s="164"/>
      <c r="E27" s="54"/>
      <c r="F27" s="65"/>
      <c r="G27" s="65"/>
    </row>
    <row r="28" spans="1:7" ht="15.75">
      <c r="A28" s="112" t="s">
        <v>273</v>
      </c>
      <c r="B28" s="46">
        <v>11.1</v>
      </c>
      <c r="C28" s="158">
        <v>-41</v>
      </c>
      <c r="D28" s="164">
        <v>31518</v>
      </c>
      <c r="E28" s="61">
        <v>2778</v>
      </c>
      <c r="F28" s="65">
        <v>3090</v>
      </c>
      <c r="G28" s="65">
        <v>6744</v>
      </c>
    </row>
    <row r="29" spans="1:7" ht="15.75">
      <c r="A29" s="112" t="s">
        <v>274</v>
      </c>
      <c r="B29" s="46">
        <v>11.2</v>
      </c>
      <c r="C29" s="158">
        <v>4585</v>
      </c>
      <c r="D29" s="164">
        <v>31078</v>
      </c>
      <c r="E29" s="61">
        <v>8147</v>
      </c>
      <c r="F29" s="65">
        <v>65741</v>
      </c>
      <c r="G29" s="65">
        <v>21005</v>
      </c>
    </row>
    <row r="30" spans="1:7" ht="15.75">
      <c r="A30" s="115" t="s">
        <v>75</v>
      </c>
      <c r="B30" s="46">
        <v>11.3</v>
      </c>
      <c r="C30" s="158"/>
      <c r="D30" s="164"/>
      <c r="E30" s="61"/>
      <c r="F30" s="65"/>
      <c r="G30" s="65"/>
    </row>
    <row r="31" spans="1:7" ht="27.75" customHeight="1">
      <c r="A31" s="115" t="s">
        <v>203</v>
      </c>
      <c r="B31" s="46">
        <v>11.4</v>
      </c>
      <c r="C31" s="158"/>
      <c r="D31" s="164"/>
      <c r="E31" s="61"/>
      <c r="F31" s="65"/>
      <c r="G31" s="65"/>
    </row>
    <row r="32" spans="1:7" ht="15.75">
      <c r="A32" s="109" t="s">
        <v>204</v>
      </c>
      <c r="B32" s="46">
        <v>12</v>
      </c>
      <c r="C32" s="158">
        <v>5708</v>
      </c>
      <c r="D32" s="164">
        <v>13859</v>
      </c>
      <c r="E32" s="61">
        <v>-47687</v>
      </c>
      <c r="F32" s="65">
        <v>70309</v>
      </c>
      <c r="G32" s="65">
        <v>-29618</v>
      </c>
    </row>
    <row r="33" spans="1:7" ht="15.75">
      <c r="A33" s="116" t="s">
        <v>52</v>
      </c>
      <c r="B33" s="48"/>
      <c r="C33" s="162"/>
      <c r="D33" s="164"/>
      <c r="E33" s="54"/>
      <c r="F33" s="65"/>
      <c r="G33" s="65"/>
    </row>
    <row r="34" spans="1:7" ht="46.5" customHeight="1">
      <c r="A34" s="114" t="s">
        <v>76</v>
      </c>
      <c r="B34" s="46">
        <v>12.1</v>
      </c>
      <c r="C34" s="158">
        <v>3728</v>
      </c>
      <c r="D34" s="164">
        <v>4101</v>
      </c>
      <c r="E34" s="61">
        <v>-33749</v>
      </c>
      <c r="F34" s="65">
        <v>-12563</v>
      </c>
      <c r="G34" s="65">
        <v>116037</v>
      </c>
    </row>
    <row r="35" spans="1:7" ht="26.25" customHeight="1">
      <c r="A35" s="114" t="s">
        <v>205</v>
      </c>
      <c r="B35" s="46">
        <v>12.2</v>
      </c>
      <c r="C35" s="158">
        <v>0</v>
      </c>
      <c r="D35" s="164"/>
      <c r="E35" s="61">
        <v>0</v>
      </c>
      <c r="F35" s="65">
        <v>5266</v>
      </c>
      <c r="G35" s="65"/>
    </row>
    <row r="36" spans="1:7" ht="15.75">
      <c r="A36" s="114" t="s">
        <v>206</v>
      </c>
      <c r="B36" s="46">
        <v>12.3</v>
      </c>
      <c r="C36" s="158">
        <v>1980</v>
      </c>
      <c r="D36" s="164">
        <v>9758</v>
      </c>
      <c r="E36" s="61">
        <v>-13938</v>
      </c>
      <c r="F36" s="65">
        <v>77606</v>
      </c>
      <c r="G36" s="65">
        <v>-145655</v>
      </c>
    </row>
    <row r="37" spans="1:7" ht="15.75">
      <c r="A37" s="117" t="s">
        <v>77</v>
      </c>
      <c r="B37" s="46">
        <v>12.4</v>
      </c>
      <c r="C37" s="158"/>
      <c r="D37" s="160"/>
      <c r="E37" s="61"/>
      <c r="F37" s="62"/>
      <c r="G37" s="62"/>
    </row>
    <row r="38" spans="1:7" ht="15.75">
      <c r="A38" s="117" t="s">
        <v>207</v>
      </c>
      <c r="B38" s="46">
        <v>12.5</v>
      </c>
      <c r="C38" s="158"/>
      <c r="D38" s="160"/>
      <c r="E38" s="61"/>
      <c r="F38" s="62"/>
      <c r="G38" s="62"/>
    </row>
    <row r="39" spans="1:7" ht="15.75">
      <c r="A39" s="116" t="s">
        <v>78</v>
      </c>
      <c r="B39" s="46">
        <v>13</v>
      </c>
      <c r="C39" s="158"/>
      <c r="D39" s="165"/>
      <c r="E39" s="61"/>
      <c r="F39" s="4"/>
      <c r="G39" s="4"/>
    </row>
    <row r="40" spans="1:7" ht="15.75">
      <c r="A40" s="116" t="s">
        <v>79</v>
      </c>
      <c r="B40" s="46">
        <v>14</v>
      </c>
      <c r="C40" s="158">
        <v>-644</v>
      </c>
      <c r="D40" s="161">
        <v>-8293</v>
      </c>
      <c r="E40" s="61">
        <v>-735</v>
      </c>
      <c r="F40" s="57">
        <v>5655</v>
      </c>
      <c r="G40" s="57">
        <v>-12675</v>
      </c>
    </row>
    <row r="41" spans="1:7" ht="15.75">
      <c r="A41" s="105" t="s">
        <v>80</v>
      </c>
      <c r="B41" s="45"/>
      <c r="C41" s="157">
        <v>3559</v>
      </c>
      <c r="D41" s="157">
        <v>67549</v>
      </c>
      <c r="E41" s="60">
        <v>3221</v>
      </c>
      <c r="F41" s="60">
        <v>34546</v>
      </c>
      <c r="G41" s="60">
        <v>65412</v>
      </c>
    </row>
    <row r="42" spans="1:7" ht="15.75">
      <c r="A42" s="109" t="s">
        <v>81</v>
      </c>
      <c r="B42" s="46">
        <v>15</v>
      </c>
      <c r="C42" s="158">
        <v>-118</v>
      </c>
      <c r="D42" s="164">
        <v>-753</v>
      </c>
      <c r="E42" s="61">
        <v>-2314</v>
      </c>
      <c r="F42" s="65">
        <v>-16363</v>
      </c>
      <c r="G42" s="65">
        <v>6796</v>
      </c>
    </row>
    <row r="43" spans="1:7" ht="15.75">
      <c r="A43" s="109" t="s">
        <v>82</v>
      </c>
      <c r="B43" s="46">
        <v>16</v>
      </c>
      <c r="C43" s="158">
        <v>3677</v>
      </c>
      <c r="D43" s="164">
        <v>68302</v>
      </c>
      <c r="E43" s="61">
        <v>5535</v>
      </c>
      <c r="F43" s="65">
        <v>50909</v>
      </c>
      <c r="G43" s="65">
        <v>58616</v>
      </c>
    </row>
    <row r="44" spans="1:7" ht="15.75">
      <c r="A44" s="109" t="s">
        <v>83</v>
      </c>
      <c r="B44" s="46">
        <v>17</v>
      </c>
      <c r="C44" s="158"/>
      <c r="D44" s="164"/>
      <c r="E44" s="61"/>
      <c r="F44" s="65"/>
      <c r="G44" s="65"/>
    </row>
    <row r="45" spans="1:7" ht="15.75">
      <c r="A45" s="118" t="s">
        <v>84</v>
      </c>
      <c r="B45" s="49" t="s">
        <v>208</v>
      </c>
      <c r="C45" s="166">
        <v>835142</v>
      </c>
      <c r="D45" s="166">
        <v>6585932</v>
      </c>
      <c r="E45" s="58">
        <v>410035</v>
      </c>
      <c r="F45" s="58">
        <v>3863976</v>
      </c>
      <c r="G45" s="58">
        <v>3408905</v>
      </c>
    </row>
    <row r="46" spans="1:7" ht="15.75">
      <c r="A46" s="118" t="s">
        <v>85</v>
      </c>
      <c r="B46" s="49"/>
      <c r="C46" s="158"/>
      <c r="D46" s="166"/>
      <c r="E46" s="61"/>
      <c r="F46" s="58"/>
      <c r="G46" s="58"/>
    </row>
    <row r="47" spans="1:7" ht="15.75">
      <c r="A47" s="106" t="s">
        <v>86</v>
      </c>
      <c r="B47" s="50" t="s">
        <v>209</v>
      </c>
      <c r="C47" s="158">
        <v>207366</v>
      </c>
      <c r="D47" s="164">
        <v>1588031</v>
      </c>
      <c r="E47" s="61">
        <v>114096</v>
      </c>
      <c r="F47" s="65">
        <v>1078342</v>
      </c>
      <c r="G47" s="65">
        <v>1565954</v>
      </c>
    </row>
    <row r="48" spans="1:7" ht="15.75">
      <c r="A48" s="119" t="s">
        <v>87</v>
      </c>
      <c r="B48" s="50" t="s">
        <v>210</v>
      </c>
      <c r="C48" s="158">
        <v>1</v>
      </c>
      <c r="D48" s="164">
        <v>21682</v>
      </c>
      <c r="E48" s="61">
        <v>33116</v>
      </c>
      <c r="F48" s="65">
        <v>81860</v>
      </c>
      <c r="G48" s="65">
        <v>84425</v>
      </c>
    </row>
    <row r="49" spans="1:7" ht="15.75">
      <c r="A49" s="106" t="s">
        <v>88</v>
      </c>
      <c r="B49" s="50" t="s">
        <v>211</v>
      </c>
      <c r="C49" s="158">
        <v>3187</v>
      </c>
      <c r="D49" s="164">
        <v>55624</v>
      </c>
      <c r="E49" s="61">
        <v>4840</v>
      </c>
      <c r="F49" s="65">
        <v>34060</v>
      </c>
      <c r="G49" s="65">
        <v>53157</v>
      </c>
    </row>
    <row r="50" spans="1:7" ht="15.75">
      <c r="A50" s="106" t="s">
        <v>89</v>
      </c>
      <c r="B50" s="50" t="s">
        <v>212</v>
      </c>
      <c r="C50" s="158">
        <v>59562</v>
      </c>
      <c r="D50" s="164">
        <v>405019</v>
      </c>
      <c r="E50" s="61">
        <v>21054</v>
      </c>
      <c r="F50" s="65">
        <v>225477</v>
      </c>
      <c r="G50" s="65">
        <v>410348</v>
      </c>
    </row>
    <row r="51" spans="1:7" ht="15.75">
      <c r="A51" s="106" t="s">
        <v>90</v>
      </c>
      <c r="B51" s="50" t="s">
        <v>213</v>
      </c>
      <c r="C51" s="158">
        <v>144618</v>
      </c>
      <c r="D51" s="164">
        <v>1149070</v>
      </c>
      <c r="E51" s="61">
        <v>121318</v>
      </c>
      <c r="F51" s="65">
        <v>900665</v>
      </c>
      <c r="G51" s="65">
        <v>1186874</v>
      </c>
    </row>
    <row r="52" spans="1:7" ht="15.75">
      <c r="A52" s="120" t="s">
        <v>91</v>
      </c>
      <c r="B52" s="50" t="s">
        <v>214</v>
      </c>
      <c r="C52" s="158">
        <v>7164</v>
      </c>
      <c r="D52" s="164">
        <v>46576</v>
      </c>
      <c r="E52" s="61">
        <v>2693</v>
      </c>
      <c r="F52" s="65">
        <v>24031</v>
      </c>
      <c r="G52" s="65">
        <v>29859</v>
      </c>
    </row>
    <row r="53" spans="1:7" ht="24">
      <c r="A53" s="119" t="s">
        <v>92</v>
      </c>
      <c r="B53" s="50" t="s">
        <v>215</v>
      </c>
      <c r="C53" s="158"/>
      <c r="D53" s="164"/>
      <c r="E53" s="61"/>
      <c r="F53" s="65"/>
      <c r="G53" s="65"/>
    </row>
    <row r="54" spans="1:7" ht="24">
      <c r="A54" s="119" t="s">
        <v>216</v>
      </c>
      <c r="B54" s="50" t="s">
        <v>217</v>
      </c>
      <c r="C54" s="158"/>
      <c r="D54" s="164"/>
      <c r="E54" s="61"/>
      <c r="F54" s="65"/>
      <c r="G54" s="65"/>
    </row>
    <row r="55" spans="1:7" ht="15.75">
      <c r="A55" s="106" t="s">
        <v>93</v>
      </c>
      <c r="B55" s="50" t="s">
        <v>218</v>
      </c>
      <c r="C55" s="158"/>
      <c r="D55" s="164"/>
      <c r="E55" s="61"/>
      <c r="F55" s="65"/>
      <c r="G55" s="65"/>
    </row>
    <row r="56" spans="1:7" ht="15.75">
      <c r="A56" s="119" t="s">
        <v>94</v>
      </c>
      <c r="B56" s="50" t="s">
        <v>219</v>
      </c>
      <c r="C56" s="158"/>
      <c r="D56" s="164"/>
      <c r="E56" s="61"/>
      <c r="F56" s="65"/>
      <c r="G56" s="65"/>
    </row>
    <row r="57" spans="1:7" ht="15.75">
      <c r="A57" s="106" t="s">
        <v>95</v>
      </c>
      <c r="B57" s="50" t="s">
        <v>220</v>
      </c>
      <c r="C57" s="158">
        <v>8649</v>
      </c>
      <c r="D57" s="164">
        <v>105049</v>
      </c>
      <c r="E57" s="61">
        <v>23323</v>
      </c>
      <c r="F57" s="65">
        <v>-183989</v>
      </c>
      <c r="G57" s="65">
        <v>-110194</v>
      </c>
    </row>
    <row r="58" spans="1:7" ht="15.75">
      <c r="A58" s="106" t="s">
        <v>221</v>
      </c>
      <c r="B58" s="50" t="s">
        <v>222</v>
      </c>
      <c r="C58" s="158">
        <v>7787</v>
      </c>
      <c r="D58" s="164">
        <v>35053</v>
      </c>
      <c r="E58" s="61">
        <v>-160</v>
      </c>
      <c r="F58" s="65">
        <v>-157245</v>
      </c>
      <c r="G58" s="65">
        <v>-105011</v>
      </c>
    </row>
    <row r="59" spans="1:7" ht="15.75">
      <c r="A59" s="106" t="s">
        <v>96</v>
      </c>
      <c r="B59" s="50" t="s">
        <v>223</v>
      </c>
      <c r="C59" s="158">
        <v>196039</v>
      </c>
      <c r="D59" s="164">
        <v>234723</v>
      </c>
      <c r="E59" s="61">
        <v>-18093</v>
      </c>
      <c r="F59" s="65">
        <v>495345</v>
      </c>
      <c r="G59" s="65">
        <v>27688</v>
      </c>
    </row>
    <row r="60" spans="1:7" ht="24" customHeight="1">
      <c r="A60" s="106" t="s">
        <v>224</v>
      </c>
      <c r="B60" s="50" t="s">
        <v>225</v>
      </c>
      <c r="C60" s="158">
        <v>34047</v>
      </c>
      <c r="D60" s="164">
        <v>36011</v>
      </c>
      <c r="E60" s="61">
        <v>434</v>
      </c>
      <c r="F60" s="65">
        <v>401841</v>
      </c>
      <c r="G60" s="65">
        <v>115383</v>
      </c>
    </row>
    <row r="61" spans="1:7" ht="15.75">
      <c r="A61" s="106" t="s">
        <v>97</v>
      </c>
      <c r="B61" s="50" t="s">
        <v>226</v>
      </c>
      <c r="C61" s="158">
        <v>325661</v>
      </c>
      <c r="D61" s="167">
        <v>2328191</v>
      </c>
      <c r="E61" s="61">
        <v>137371</v>
      </c>
      <c r="F61" s="66">
        <v>828344</v>
      </c>
      <c r="G61" s="66">
        <v>690097</v>
      </c>
    </row>
    <row r="62" spans="1:7" ht="15.75">
      <c r="A62" s="106" t="s">
        <v>275</v>
      </c>
      <c r="B62" s="50" t="s">
        <v>227</v>
      </c>
      <c r="C62" s="158">
        <v>78643</v>
      </c>
      <c r="D62" s="158">
        <v>532890</v>
      </c>
      <c r="E62" s="61">
        <v>18736</v>
      </c>
      <c r="F62" s="61">
        <v>217959</v>
      </c>
      <c r="G62" s="65">
        <v>0</v>
      </c>
    </row>
    <row r="63" spans="1:7" ht="15.75">
      <c r="A63" s="106" t="s">
        <v>228</v>
      </c>
      <c r="B63" s="50" t="s">
        <v>229</v>
      </c>
      <c r="C63" s="158"/>
      <c r="D63" s="164"/>
      <c r="E63" s="61"/>
      <c r="F63" s="65"/>
      <c r="G63" s="65"/>
    </row>
    <row r="64" spans="1:7" ht="15.75">
      <c r="A64" s="115" t="s">
        <v>52</v>
      </c>
      <c r="B64" s="51"/>
      <c r="C64" s="158"/>
      <c r="D64" s="164"/>
      <c r="E64" s="61"/>
      <c r="F64" s="65"/>
      <c r="G64" s="65"/>
    </row>
    <row r="65" spans="1:7" ht="15.75">
      <c r="A65" s="115" t="s">
        <v>98</v>
      </c>
      <c r="B65" s="50" t="s">
        <v>230</v>
      </c>
      <c r="C65" s="158"/>
      <c r="D65" s="164"/>
      <c r="E65" s="61"/>
      <c r="F65" s="65"/>
      <c r="G65" s="65"/>
    </row>
    <row r="66" spans="1:7" ht="15.75">
      <c r="A66" s="106" t="s">
        <v>99</v>
      </c>
      <c r="B66" s="50" t="s">
        <v>231</v>
      </c>
      <c r="C66" s="158">
        <v>11012</v>
      </c>
      <c r="D66" s="164">
        <v>89053</v>
      </c>
      <c r="E66" s="61">
        <v>7631</v>
      </c>
      <c r="F66" s="65">
        <v>118683</v>
      </c>
      <c r="G66" s="65">
        <v>98861</v>
      </c>
    </row>
    <row r="67" spans="1:7" ht="15.75">
      <c r="A67" s="106" t="s">
        <v>100</v>
      </c>
      <c r="B67" s="50" t="s">
        <v>232</v>
      </c>
      <c r="C67" s="158">
        <v>4531</v>
      </c>
      <c r="D67" s="164">
        <v>59870</v>
      </c>
      <c r="E67" s="61">
        <v>4020</v>
      </c>
      <c r="F67" s="65">
        <v>87105</v>
      </c>
      <c r="G67" s="65">
        <v>40262</v>
      </c>
    </row>
    <row r="68" spans="1:7" ht="15.75">
      <c r="A68" s="106" t="s">
        <v>101</v>
      </c>
      <c r="B68" s="50" t="s">
        <v>233</v>
      </c>
      <c r="C68" s="158">
        <v>6481</v>
      </c>
      <c r="D68" s="164">
        <v>29183</v>
      </c>
      <c r="E68" s="61">
        <v>3611</v>
      </c>
      <c r="F68" s="65">
        <v>31578</v>
      </c>
      <c r="G68" s="65">
        <v>58599</v>
      </c>
    </row>
    <row r="69" spans="1:7" ht="15.75">
      <c r="A69" s="106" t="s">
        <v>234</v>
      </c>
      <c r="B69" s="50" t="s">
        <v>235</v>
      </c>
      <c r="C69" s="158">
        <v>228494</v>
      </c>
      <c r="D69" s="164">
        <v>2002461</v>
      </c>
      <c r="E69" s="61">
        <v>198500</v>
      </c>
      <c r="F69" s="65">
        <v>1753667</v>
      </c>
      <c r="G69" s="65">
        <v>1468655</v>
      </c>
    </row>
    <row r="70" spans="1:7" ht="15.75">
      <c r="A70" s="115" t="s">
        <v>52</v>
      </c>
      <c r="B70" s="50"/>
      <c r="C70" s="158"/>
      <c r="D70" s="160"/>
      <c r="E70" s="61"/>
      <c r="F70" s="62"/>
      <c r="G70" s="62"/>
    </row>
    <row r="71" spans="1:7" ht="15.75">
      <c r="A71" s="115" t="s">
        <v>236</v>
      </c>
      <c r="B71" s="50" t="s">
        <v>237</v>
      </c>
      <c r="C71" s="158">
        <v>144101</v>
      </c>
      <c r="D71" s="160">
        <v>1202314</v>
      </c>
      <c r="E71" s="61">
        <v>124515</v>
      </c>
      <c r="F71" s="62">
        <v>1094950</v>
      </c>
      <c r="G71" s="62">
        <v>822567</v>
      </c>
    </row>
    <row r="72" spans="1:7" ht="24">
      <c r="A72" s="117" t="s">
        <v>238</v>
      </c>
      <c r="B72" s="50" t="s">
        <v>239</v>
      </c>
      <c r="C72" s="158">
        <v>11292</v>
      </c>
      <c r="D72" s="160">
        <v>101090</v>
      </c>
      <c r="E72" s="61">
        <v>10235</v>
      </c>
      <c r="F72" s="62">
        <v>96660</v>
      </c>
      <c r="G72" s="62">
        <v>87816</v>
      </c>
    </row>
    <row r="73" spans="1:7" ht="15.75">
      <c r="A73" s="117" t="s">
        <v>102</v>
      </c>
      <c r="B73" s="50" t="s">
        <v>240</v>
      </c>
      <c r="C73" s="158">
        <v>16525</v>
      </c>
      <c r="D73" s="160">
        <v>151446</v>
      </c>
      <c r="E73" s="61">
        <v>24486</v>
      </c>
      <c r="F73" s="62">
        <v>223568</v>
      </c>
      <c r="G73" s="62">
        <v>228999</v>
      </c>
    </row>
    <row r="74" spans="1:7" ht="15.75">
      <c r="A74" s="115" t="s">
        <v>113</v>
      </c>
      <c r="B74" s="50" t="s">
        <v>241</v>
      </c>
      <c r="C74" s="158">
        <v>9138</v>
      </c>
      <c r="D74" s="160">
        <v>70162</v>
      </c>
      <c r="E74" s="61">
        <v>7382</v>
      </c>
      <c r="F74" s="62">
        <v>64500</v>
      </c>
      <c r="G74" s="62">
        <v>61269</v>
      </c>
    </row>
    <row r="75" spans="1:7" ht="15.75">
      <c r="A75" s="106" t="s">
        <v>242</v>
      </c>
      <c r="B75" s="50" t="s">
        <v>243</v>
      </c>
      <c r="C75" s="158">
        <v>0</v>
      </c>
      <c r="D75" s="160"/>
      <c r="E75" s="61"/>
      <c r="F75" s="62"/>
      <c r="G75" s="62"/>
    </row>
    <row r="76" spans="1:7" ht="15.75">
      <c r="A76" s="106" t="s">
        <v>103</v>
      </c>
      <c r="B76" s="52">
        <v>42</v>
      </c>
      <c r="C76" s="166">
        <v>953915</v>
      </c>
      <c r="D76" s="166">
        <v>6357079</v>
      </c>
      <c r="E76" s="58">
        <v>487185</v>
      </c>
      <c r="F76" s="58">
        <v>3823004</v>
      </c>
      <c r="G76" s="58">
        <v>3341206</v>
      </c>
    </row>
    <row r="77" spans="1:7" ht="15.75">
      <c r="A77" s="106" t="s">
        <v>104</v>
      </c>
      <c r="B77" s="52">
        <v>43</v>
      </c>
      <c r="C77" s="160">
        <v>-118773</v>
      </c>
      <c r="D77" s="160">
        <v>228853</v>
      </c>
      <c r="E77" s="62">
        <v>-77150</v>
      </c>
      <c r="F77" s="62">
        <v>40972</v>
      </c>
      <c r="G77" s="62">
        <v>67699</v>
      </c>
    </row>
    <row r="78" spans="1:7" ht="15.75">
      <c r="A78" s="106" t="s">
        <v>105</v>
      </c>
      <c r="B78" s="52">
        <v>44</v>
      </c>
      <c r="C78" s="158"/>
      <c r="D78" s="160"/>
      <c r="E78" s="61"/>
      <c r="F78" s="62"/>
      <c r="G78" s="62"/>
    </row>
    <row r="79" spans="1:7" ht="15.75">
      <c r="A79" s="121" t="s">
        <v>244</v>
      </c>
      <c r="B79" s="52">
        <v>45</v>
      </c>
      <c r="C79" s="161">
        <v>-118773</v>
      </c>
      <c r="D79" s="161">
        <v>228853</v>
      </c>
      <c r="E79" s="57">
        <v>-77150</v>
      </c>
      <c r="F79" s="57">
        <v>40972</v>
      </c>
      <c r="G79" s="57">
        <v>67699</v>
      </c>
    </row>
    <row r="80" spans="1:7" ht="15.75">
      <c r="A80" s="106" t="s">
        <v>106</v>
      </c>
      <c r="B80" s="52">
        <v>46</v>
      </c>
      <c r="C80" s="161">
        <v>110</v>
      </c>
      <c r="D80" s="161">
        <v>11538</v>
      </c>
      <c r="E80" s="57">
        <v>694</v>
      </c>
      <c r="F80" s="57">
        <v>36548</v>
      </c>
      <c r="G80" s="57">
        <v>27427</v>
      </c>
    </row>
    <row r="81" spans="1:7" ht="15.75">
      <c r="A81" s="106" t="s">
        <v>52</v>
      </c>
      <c r="B81" s="52"/>
      <c r="C81" s="161"/>
      <c r="D81" s="161"/>
      <c r="E81" s="57"/>
      <c r="F81" s="57"/>
      <c r="G81" s="57"/>
    </row>
    <row r="82" spans="1:7" ht="15.75">
      <c r="A82" s="106" t="s">
        <v>107</v>
      </c>
      <c r="B82" s="52">
        <v>46.1</v>
      </c>
      <c r="C82" s="158">
        <v>0</v>
      </c>
      <c r="D82" s="160">
        <v>9717</v>
      </c>
      <c r="E82" s="61">
        <v>0</v>
      </c>
      <c r="F82" s="62">
        <v>23868</v>
      </c>
      <c r="G82" s="62">
        <v>13882</v>
      </c>
    </row>
    <row r="83" spans="1:7" ht="15.75">
      <c r="A83" s="106" t="s">
        <v>245</v>
      </c>
      <c r="B83" s="52">
        <v>46.2</v>
      </c>
      <c r="C83" s="158">
        <v>110</v>
      </c>
      <c r="D83" s="160">
        <v>1821</v>
      </c>
      <c r="E83" s="61">
        <v>694</v>
      </c>
      <c r="F83" s="62">
        <v>12680</v>
      </c>
      <c r="G83" s="62">
        <v>13545</v>
      </c>
    </row>
    <row r="84" spans="1:7" ht="15.75">
      <c r="A84" s="121" t="s">
        <v>246</v>
      </c>
      <c r="B84" s="52">
        <v>47</v>
      </c>
      <c r="C84" s="166">
        <v>-118883</v>
      </c>
      <c r="D84" s="166">
        <v>217315</v>
      </c>
      <c r="E84" s="58">
        <v>-77844</v>
      </c>
      <c r="F84" s="58">
        <v>4424</v>
      </c>
      <c r="G84" s="58">
        <v>40272</v>
      </c>
    </row>
    <row r="85" spans="1:6" ht="12.75">
      <c r="A85" s="121" t="s">
        <v>262</v>
      </c>
      <c r="B85" s="67"/>
      <c r="C85" s="68">
        <f>C84/'ф1'!C62*1000</f>
        <v>-61.597409326424874</v>
      </c>
      <c r="D85" s="68">
        <f>D84/'ф1'!C62*1000</f>
        <v>112.59844559585493</v>
      </c>
      <c r="E85" s="68">
        <v>-40.33367875647669</v>
      </c>
      <c r="F85" s="68">
        <v>2.2922279792746116</v>
      </c>
    </row>
    <row r="86" spans="1:4" s="3" customFormat="1" ht="12.75">
      <c r="A86" s="34"/>
      <c r="B86" s="122"/>
      <c r="C86" s="146"/>
      <c r="D86" s="146"/>
    </row>
    <row r="87" spans="1:4" s="3" customFormat="1" ht="12.75">
      <c r="A87" s="34"/>
      <c r="B87" s="122"/>
      <c r="C87" s="146"/>
      <c r="D87" s="146"/>
    </row>
    <row r="88" s="7" customFormat="1" ht="15.75">
      <c r="A88" s="7" t="s">
        <v>281</v>
      </c>
    </row>
    <row r="89" s="7" customFormat="1" ht="15.75"/>
    <row r="90" s="7" customFormat="1" ht="15.75">
      <c r="A90" s="7" t="s">
        <v>276</v>
      </c>
    </row>
    <row r="91" s="7" customFormat="1" ht="15.75"/>
    <row r="92" s="7" customFormat="1" ht="15.75">
      <c r="A92" s="7" t="s">
        <v>277</v>
      </c>
    </row>
    <row r="93" s="7" customFormat="1" ht="15.75"/>
    <row r="94" s="7" customFormat="1" ht="15.75">
      <c r="A94" s="7" t="s">
        <v>55</v>
      </c>
    </row>
    <row r="95" s="7" customFormat="1" ht="15.75"/>
    <row r="96" s="7" customFormat="1" ht="15.75">
      <c r="A96" s="7" t="s">
        <v>2</v>
      </c>
    </row>
  </sheetData>
  <sheetProtection/>
  <mergeCells count="4"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52">
      <selection activeCell="A69" sqref="A69"/>
    </sheetView>
  </sheetViews>
  <sheetFormatPr defaultColWidth="9.00390625" defaultRowHeight="12.75"/>
  <cols>
    <col min="1" max="1" width="64.25390625" style="8" customWidth="1"/>
    <col min="2" max="2" width="12.25390625" style="41" customWidth="1"/>
    <col min="3" max="3" width="18.25390625" style="41" customWidth="1"/>
    <col min="4" max="4" width="22.875" style="41" customWidth="1"/>
    <col min="5" max="16384" width="9.125" style="8" customWidth="1"/>
  </cols>
  <sheetData>
    <row r="1" spans="1:9" ht="12.75">
      <c r="A1" s="35"/>
      <c r="B1" s="36"/>
      <c r="C1" s="36"/>
      <c r="D1" s="36"/>
      <c r="E1" s="3"/>
      <c r="F1" s="3"/>
      <c r="G1" s="3"/>
      <c r="H1" s="3"/>
      <c r="I1" s="3"/>
    </row>
    <row r="2" spans="1:9" ht="12.75">
      <c r="A2" s="3"/>
      <c r="B2" s="146"/>
      <c r="C2" s="146"/>
      <c r="D2" s="146" t="s">
        <v>108</v>
      </c>
      <c r="E2" s="3"/>
      <c r="F2" s="33"/>
      <c r="G2" s="3"/>
      <c r="H2" s="3"/>
      <c r="I2" s="3"/>
    </row>
    <row r="3" spans="1:9" ht="12.75">
      <c r="A3" s="3"/>
      <c r="B3" s="146"/>
      <c r="C3" s="146"/>
      <c r="D3" s="146"/>
      <c r="E3" s="37"/>
      <c r="F3" s="37"/>
      <c r="G3" s="3"/>
      <c r="H3" s="3"/>
      <c r="I3" s="3"/>
    </row>
    <row r="4" spans="1:9" ht="12.75">
      <c r="A4" s="147" t="s">
        <v>109</v>
      </c>
      <c r="B4" s="147"/>
      <c r="C4" s="147"/>
      <c r="D4" s="147"/>
      <c r="E4" s="37"/>
      <c r="F4" s="37"/>
      <c r="G4" s="3"/>
      <c r="H4" s="3"/>
      <c r="I4" s="3"/>
    </row>
    <row r="5" spans="1:9" ht="12.75">
      <c r="A5" s="147" t="s">
        <v>5</v>
      </c>
      <c r="B5" s="147"/>
      <c r="C5" s="147"/>
      <c r="D5" s="147"/>
      <c r="E5" s="3"/>
      <c r="F5" s="3"/>
      <c r="G5" s="3"/>
      <c r="H5" s="3"/>
      <c r="I5" s="3"/>
    </row>
    <row r="6" spans="1:9" ht="12.75">
      <c r="A6" s="148" t="s">
        <v>173</v>
      </c>
      <c r="B6" s="148"/>
      <c r="C6" s="148"/>
      <c r="D6" s="148"/>
      <c r="E6" s="3"/>
      <c r="F6" s="3"/>
      <c r="G6" s="3"/>
      <c r="H6" s="3"/>
      <c r="I6" s="3"/>
    </row>
    <row r="7" spans="1:9" ht="12.75">
      <c r="A7" s="148" t="s">
        <v>279</v>
      </c>
      <c r="B7" s="148"/>
      <c r="C7" s="148"/>
      <c r="D7" s="148"/>
      <c r="E7" s="146"/>
      <c r="F7" s="146"/>
      <c r="G7" s="3"/>
      <c r="H7" s="3"/>
      <c r="I7" s="3"/>
    </row>
    <row r="8" spans="1:9" ht="12.75">
      <c r="A8" s="146"/>
      <c r="B8" s="146"/>
      <c r="C8" s="146"/>
      <c r="D8" s="146"/>
      <c r="E8" s="3"/>
      <c r="F8" s="3"/>
      <c r="G8" s="3"/>
      <c r="H8" s="3"/>
      <c r="I8" s="3"/>
    </row>
    <row r="9" spans="1:9" ht="12.75">
      <c r="A9" s="3"/>
      <c r="B9" s="146"/>
      <c r="C9" s="146"/>
      <c r="D9" s="146" t="s">
        <v>0</v>
      </c>
      <c r="E9" s="3"/>
      <c r="F9" s="3"/>
      <c r="G9" s="3"/>
      <c r="H9" s="3"/>
      <c r="I9" s="3"/>
    </row>
    <row r="10" spans="1:9" ht="57.75" customHeight="1">
      <c r="A10" s="38" t="s">
        <v>1</v>
      </c>
      <c r="B10" s="39" t="s">
        <v>110</v>
      </c>
      <c r="C10" s="38" t="s">
        <v>58</v>
      </c>
      <c r="D10" s="38" t="s">
        <v>59</v>
      </c>
      <c r="E10" s="3"/>
      <c r="F10" s="3"/>
      <c r="G10" s="3"/>
      <c r="H10" s="3"/>
      <c r="I10" s="3"/>
    </row>
    <row r="11" spans="1:4" ht="12.75">
      <c r="A11" s="38">
        <v>1</v>
      </c>
      <c r="B11" s="38">
        <v>2</v>
      </c>
      <c r="C11" s="38">
        <v>3</v>
      </c>
      <c r="D11" s="38">
        <v>4</v>
      </c>
    </row>
    <row r="12" spans="1:4" ht="29.25" customHeight="1">
      <c r="A12" s="135" t="s">
        <v>111</v>
      </c>
      <c r="B12" s="124"/>
      <c r="C12" s="168">
        <v>228853</v>
      </c>
      <c r="D12" s="168">
        <v>40972</v>
      </c>
    </row>
    <row r="13" spans="1:4" ht="29.25" customHeight="1">
      <c r="A13" s="136" t="s">
        <v>112</v>
      </c>
      <c r="B13" s="125"/>
      <c r="C13" s="169">
        <v>60923</v>
      </c>
      <c r="D13" s="169">
        <v>64500</v>
      </c>
    </row>
    <row r="14" spans="1:4" ht="29.25" customHeight="1">
      <c r="A14" s="137" t="s">
        <v>113</v>
      </c>
      <c r="B14" s="124">
        <v>1</v>
      </c>
      <c r="C14" s="170">
        <v>70162</v>
      </c>
      <c r="D14" s="170">
        <v>64500</v>
      </c>
    </row>
    <row r="15" spans="1:4" ht="29.25" customHeight="1">
      <c r="A15" s="137" t="s">
        <v>114</v>
      </c>
      <c r="B15" s="124">
        <v>2</v>
      </c>
      <c r="C15" s="170"/>
      <c r="D15" s="170"/>
    </row>
    <row r="16" spans="1:4" ht="29.25" customHeight="1">
      <c r="A16" s="137" t="s">
        <v>115</v>
      </c>
      <c r="B16" s="124">
        <v>3</v>
      </c>
      <c r="C16" s="170"/>
      <c r="D16" s="170"/>
    </row>
    <row r="17" spans="1:4" ht="29.25" customHeight="1">
      <c r="A17" s="137" t="s">
        <v>247</v>
      </c>
      <c r="B17" s="124">
        <v>4</v>
      </c>
      <c r="C17" s="170"/>
      <c r="D17" s="170"/>
    </row>
    <row r="18" spans="1:4" ht="29.25" customHeight="1">
      <c r="A18" s="137" t="s">
        <v>248</v>
      </c>
      <c r="B18" s="124">
        <v>5</v>
      </c>
      <c r="C18" s="169"/>
      <c r="D18" s="169"/>
    </row>
    <row r="19" spans="1:4" ht="29.25" customHeight="1">
      <c r="A19" s="138" t="s">
        <v>116</v>
      </c>
      <c r="B19" s="124">
        <v>6</v>
      </c>
      <c r="C19" s="171">
        <v>-9239</v>
      </c>
      <c r="D19" s="171"/>
    </row>
    <row r="20" spans="1:4" ht="29.25" customHeight="1">
      <c r="A20" s="139" t="s">
        <v>117</v>
      </c>
      <c r="B20" s="126"/>
      <c r="C20" s="168">
        <v>289776</v>
      </c>
      <c r="D20" s="168">
        <v>105472</v>
      </c>
    </row>
    <row r="21" spans="1:4" ht="29.25" customHeight="1">
      <c r="A21" s="136" t="s">
        <v>118</v>
      </c>
      <c r="B21" s="127"/>
      <c r="C21" s="172">
        <v>-2054091</v>
      </c>
      <c r="D21" s="172">
        <v>-523711</v>
      </c>
    </row>
    <row r="22" spans="1:4" ht="29.25" customHeight="1">
      <c r="A22" s="137" t="s">
        <v>119</v>
      </c>
      <c r="B22" s="128">
        <v>7</v>
      </c>
      <c r="C22" s="170">
        <v>81012</v>
      </c>
      <c r="D22" s="170">
        <v>754204</v>
      </c>
    </row>
    <row r="23" spans="1:4" ht="29.25" customHeight="1">
      <c r="A23" s="137" t="s">
        <v>120</v>
      </c>
      <c r="B23" s="128">
        <v>8</v>
      </c>
      <c r="C23" s="170">
        <v>-947978</v>
      </c>
      <c r="D23" s="170">
        <v>-740266</v>
      </c>
    </row>
    <row r="24" spans="1:4" ht="29.25" customHeight="1">
      <c r="A24" s="137" t="s">
        <v>121</v>
      </c>
      <c r="B24" s="128">
        <v>9</v>
      </c>
      <c r="C24" s="170">
        <v>-87636</v>
      </c>
      <c r="D24" s="170">
        <v>-270142</v>
      </c>
    </row>
    <row r="25" spans="1:4" ht="29.25" customHeight="1">
      <c r="A25" s="140" t="s">
        <v>122</v>
      </c>
      <c r="B25" s="128">
        <v>10</v>
      </c>
      <c r="C25" s="170">
        <v>-165380</v>
      </c>
      <c r="D25" s="170">
        <v>-114810</v>
      </c>
    </row>
    <row r="26" spans="1:4" ht="29.25" customHeight="1">
      <c r="A26" s="137" t="s">
        <v>123</v>
      </c>
      <c r="B26" s="128">
        <v>11</v>
      </c>
      <c r="C26" s="170">
        <v>-219779</v>
      </c>
      <c r="D26" s="170">
        <v>-95701</v>
      </c>
    </row>
    <row r="27" spans="1:4" ht="29.25" customHeight="1">
      <c r="A27" s="137" t="s">
        <v>124</v>
      </c>
      <c r="B27" s="129" t="s">
        <v>249</v>
      </c>
      <c r="C27" s="170"/>
      <c r="D27" s="170"/>
    </row>
    <row r="28" spans="1:4" ht="29.25" customHeight="1">
      <c r="A28" s="137" t="s">
        <v>125</v>
      </c>
      <c r="B28" s="128">
        <v>12</v>
      </c>
      <c r="C28" s="170">
        <v>-73671</v>
      </c>
      <c r="D28" s="170">
        <v>-26537</v>
      </c>
    </row>
    <row r="29" spans="1:4" ht="29.25" customHeight="1">
      <c r="A29" s="137" t="s">
        <v>126</v>
      </c>
      <c r="B29" s="128">
        <v>13</v>
      </c>
      <c r="C29" s="170"/>
      <c r="D29" s="170"/>
    </row>
    <row r="30" spans="1:4" ht="29.25" customHeight="1">
      <c r="A30" s="137" t="s">
        <v>127</v>
      </c>
      <c r="B30" s="128">
        <v>14</v>
      </c>
      <c r="C30" s="171">
        <v>-653371</v>
      </c>
      <c r="D30" s="171">
        <v>-45569</v>
      </c>
    </row>
    <row r="31" spans="1:4" ht="29.25" customHeight="1">
      <c r="A31" s="137" t="s">
        <v>128</v>
      </c>
      <c r="B31" s="128">
        <v>15</v>
      </c>
      <c r="C31" s="170">
        <v>12712</v>
      </c>
      <c r="D31" s="170">
        <v>15110</v>
      </c>
    </row>
    <row r="32" spans="1:4" ht="29.25" customHeight="1">
      <c r="A32" s="141" t="s">
        <v>129</v>
      </c>
      <c r="B32" s="125"/>
      <c r="C32" s="168">
        <v>1728682</v>
      </c>
      <c r="D32" s="168">
        <v>-581047</v>
      </c>
    </row>
    <row r="33" spans="1:4" ht="29.25" customHeight="1">
      <c r="A33" s="140" t="s">
        <v>250</v>
      </c>
      <c r="B33" s="124">
        <v>16</v>
      </c>
      <c r="C33" s="170">
        <v>1087731</v>
      </c>
      <c r="D33" s="170">
        <v>161331</v>
      </c>
    </row>
    <row r="34" spans="1:4" ht="29.25" customHeight="1">
      <c r="A34" s="140" t="s">
        <v>251</v>
      </c>
      <c r="B34" s="124">
        <v>17</v>
      </c>
      <c r="C34" s="170"/>
      <c r="D34" s="170"/>
    </row>
    <row r="35" spans="1:4" ht="29.25" customHeight="1">
      <c r="A35" s="140" t="s">
        <v>252</v>
      </c>
      <c r="B35" s="124">
        <v>18</v>
      </c>
      <c r="C35" s="170"/>
      <c r="D35" s="170"/>
    </row>
    <row r="36" spans="1:4" ht="29.25" customHeight="1">
      <c r="A36" s="140" t="s">
        <v>253</v>
      </c>
      <c r="B36" s="124">
        <v>19</v>
      </c>
      <c r="C36" s="170">
        <v>105049</v>
      </c>
      <c r="D36" s="170">
        <v>-183989</v>
      </c>
    </row>
    <row r="37" spans="1:4" ht="29.25" customHeight="1">
      <c r="A37" s="140" t="s">
        <v>254</v>
      </c>
      <c r="B37" s="124">
        <v>20</v>
      </c>
      <c r="C37" s="170">
        <v>234723</v>
      </c>
      <c r="D37" s="170">
        <v>495345</v>
      </c>
    </row>
    <row r="38" spans="1:4" ht="29.25" customHeight="1">
      <c r="A38" s="140" t="s">
        <v>255</v>
      </c>
      <c r="B38" s="124">
        <v>21</v>
      </c>
      <c r="C38" s="170"/>
      <c r="D38" s="170"/>
    </row>
    <row r="39" spans="1:4" ht="29.25" customHeight="1">
      <c r="A39" s="140" t="s">
        <v>130</v>
      </c>
      <c r="B39" s="124">
        <v>22</v>
      </c>
      <c r="C39" s="170">
        <v>73003</v>
      </c>
      <c r="D39" s="170">
        <v>39844</v>
      </c>
    </row>
    <row r="40" spans="1:4" ht="29.25" customHeight="1">
      <c r="A40" s="140" t="s">
        <v>131</v>
      </c>
      <c r="B40" s="124">
        <v>23</v>
      </c>
      <c r="C40" s="170">
        <v>243585</v>
      </c>
      <c r="D40" s="170">
        <v>49244</v>
      </c>
    </row>
    <row r="41" spans="1:4" ht="29.25" customHeight="1">
      <c r="A41" s="140" t="s">
        <v>132</v>
      </c>
      <c r="B41" s="124">
        <v>24</v>
      </c>
      <c r="C41" s="170">
        <v>-5123</v>
      </c>
      <c r="D41" s="170">
        <v>17906</v>
      </c>
    </row>
    <row r="42" spans="1:4" ht="29.25" customHeight="1">
      <c r="A42" s="140" t="s">
        <v>133</v>
      </c>
      <c r="B42" s="124">
        <v>25</v>
      </c>
      <c r="C42" s="170">
        <v>-23738</v>
      </c>
      <c r="D42" s="170">
        <v>-28345</v>
      </c>
    </row>
    <row r="43" spans="1:4" ht="29.25" customHeight="1">
      <c r="A43" s="140" t="s">
        <v>134</v>
      </c>
      <c r="B43" s="124">
        <v>26</v>
      </c>
      <c r="C43" s="170">
        <v>0</v>
      </c>
      <c r="D43" s="170">
        <v>-1122348</v>
      </c>
    </row>
    <row r="44" spans="1:4" ht="29.25" customHeight="1">
      <c r="A44" s="140" t="s">
        <v>135</v>
      </c>
      <c r="B44" s="124">
        <v>27</v>
      </c>
      <c r="C44" s="171">
        <v>-47</v>
      </c>
      <c r="D44" s="171">
        <v>-61</v>
      </c>
    </row>
    <row r="45" spans="1:4" ht="29.25" customHeight="1">
      <c r="A45" s="140" t="s">
        <v>136</v>
      </c>
      <c r="B45" s="124">
        <v>28</v>
      </c>
      <c r="C45" s="173">
        <v>13499</v>
      </c>
      <c r="D45" s="173">
        <v>-9974</v>
      </c>
    </row>
    <row r="46" spans="1:4" ht="29.25" customHeight="1">
      <c r="A46" s="142" t="s">
        <v>137</v>
      </c>
      <c r="B46" s="130"/>
      <c r="C46" s="174">
        <v>-325409</v>
      </c>
      <c r="D46" s="174">
        <v>-1104758</v>
      </c>
    </row>
    <row r="47" spans="1:4" ht="29.25" customHeight="1">
      <c r="A47" s="137" t="s">
        <v>256</v>
      </c>
      <c r="B47" s="131">
        <v>29</v>
      </c>
      <c r="C47" s="170">
        <v>11538</v>
      </c>
      <c r="D47" s="170">
        <v>36548</v>
      </c>
    </row>
    <row r="48" spans="1:4" ht="29.25" customHeight="1">
      <c r="A48" s="143" t="s">
        <v>138</v>
      </c>
      <c r="B48" s="132"/>
      <c r="C48" s="168">
        <v>-336947</v>
      </c>
      <c r="D48" s="168">
        <v>-1141306</v>
      </c>
    </row>
    <row r="49" spans="1:4" ht="29.25" customHeight="1">
      <c r="A49" s="137" t="s">
        <v>139</v>
      </c>
      <c r="B49" s="124"/>
      <c r="C49" s="170"/>
      <c r="D49" s="170"/>
    </row>
    <row r="50" spans="1:4" ht="29.25" customHeight="1">
      <c r="A50" s="135" t="s">
        <v>257</v>
      </c>
      <c r="B50" s="124">
        <v>30</v>
      </c>
      <c r="C50" s="170">
        <v>156043</v>
      </c>
      <c r="D50" s="170">
        <v>3139</v>
      </c>
    </row>
    <row r="51" spans="1:4" ht="29.25" customHeight="1">
      <c r="A51" s="135" t="s">
        <v>140</v>
      </c>
      <c r="B51" s="124">
        <v>31</v>
      </c>
      <c r="C51" s="170">
        <v>-51102</v>
      </c>
      <c r="D51" s="170">
        <v>-57723</v>
      </c>
    </row>
    <row r="52" spans="1:4" ht="29.25" customHeight="1">
      <c r="A52" s="135" t="s">
        <v>141</v>
      </c>
      <c r="B52" s="124">
        <v>32</v>
      </c>
      <c r="C52" s="170">
        <v>10060</v>
      </c>
      <c r="D52" s="170">
        <v>8488</v>
      </c>
    </row>
    <row r="53" spans="1:4" ht="20.25" customHeight="1">
      <c r="A53" s="135" t="s">
        <v>258</v>
      </c>
      <c r="B53" s="133">
        <v>33</v>
      </c>
      <c r="C53" s="175"/>
      <c r="D53" s="175"/>
    </row>
    <row r="54" spans="1:4" ht="24.75" customHeight="1">
      <c r="A54" s="135" t="s">
        <v>142</v>
      </c>
      <c r="B54" s="124">
        <v>34</v>
      </c>
      <c r="C54" s="170"/>
      <c r="D54" s="170"/>
    </row>
    <row r="55" spans="1:4" ht="21" customHeight="1">
      <c r="A55" s="144" t="s">
        <v>143</v>
      </c>
      <c r="B55" s="134"/>
      <c r="C55" s="168">
        <v>115001</v>
      </c>
      <c r="D55" s="168">
        <v>-46096</v>
      </c>
    </row>
    <row r="56" spans="1:4" ht="29.25" customHeight="1">
      <c r="A56" s="137" t="s">
        <v>144</v>
      </c>
      <c r="B56" s="124"/>
      <c r="C56" s="170"/>
      <c r="D56" s="170"/>
    </row>
    <row r="57" spans="1:4" ht="17.25" customHeight="1">
      <c r="A57" s="135" t="s">
        <v>145</v>
      </c>
      <c r="B57" s="124">
        <v>35</v>
      </c>
      <c r="C57" s="170"/>
      <c r="D57" s="170"/>
    </row>
    <row r="58" spans="1:4" ht="16.5" customHeight="1">
      <c r="A58" s="135" t="s">
        <v>259</v>
      </c>
      <c r="B58" s="124">
        <v>36</v>
      </c>
      <c r="C58" s="170"/>
      <c r="D58" s="170"/>
    </row>
    <row r="59" spans="1:4" ht="29.25" customHeight="1">
      <c r="A59" s="140" t="s">
        <v>146</v>
      </c>
      <c r="B59" s="124" t="s">
        <v>147</v>
      </c>
      <c r="C59" s="170"/>
      <c r="D59" s="170"/>
    </row>
    <row r="60" spans="1:4" ht="19.5" customHeight="1">
      <c r="A60" s="135" t="s">
        <v>37</v>
      </c>
      <c r="B60" s="124">
        <v>37</v>
      </c>
      <c r="C60" s="170"/>
      <c r="D60" s="170"/>
    </row>
    <row r="61" spans="1:4" ht="29.25" customHeight="1">
      <c r="A61" s="135" t="s">
        <v>148</v>
      </c>
      <c r="B61" s="124">
        <v>38</v>
      </c>
      <c r="C61" s="175">
        <v>-19000</v>
      </c>
      <c r="D61" s="175">
        <v>-23360</v>
      </c>
    </row>
    <row r="62" spans="1:4" ht="29.25" customHeight="1">
      <c r="A62" s="135" t="s">
        <v>142</v>
      </c>
      <c r="B62" s="124">
        <v>39</v>
      </c>
      <c r="C62" s="169"/>
      <c r="D62" s="169"/>
    </row>
    <row r="63" spans="1:4" ht="29.25" customHeight="1">
      <c r="A63" s="144" t="s">
        <v>149</v>
      </c>
      <c r="B63" s="134"/>
      <c r="C63" s="170">
        <v>-19000</v>
      </c>
      <c r="D63" s="170">
        <v>-23360</v>
      </c>
    </row>
    <row r="64" spans="1:7" ht="29.25" customHeight="1">
      <c r="A64" s="145" t="s">
        <v>150</v>
      </c>
      <c r="B64" s="130"/>
      <c r="C64" s="168">
        <v>48830</v>
      </c>
      <c r="D64" s="168">
        <v>-1105290</v>
      </c>
      <c r="G64" s="6"/>
    </row>
    <row r="65" spans="1:4" ht="30">
      <c r="A65" s="135" t="s">
        <v>151</v>
      </c>
      <c r="B65" s="124">
        <v>40</v>
      </c>
      <c r="C65" s="168">
        <v>109696</v>
      </c>
      <c r="D65" s="168">
        <v>1472526</v>
      </c>
    </row>
    <row r="66" spans="1:4" ht="30">
      <c r="A66" s="135" t="s">
        <v>260</v>
      </c>
      <c r="B66" s="124">
        <v>41</v>
      </c>
      <c r="C66" s="168">
        <v>158526</v>
      </c>
      <c r="D66" s="168">
        <v>367236</v>
      </c>
    </row>
    <row r="67" spans="1:4" ht="12.75">
      <c r="A67" s="31"/>
      <c r="B67" s="32"/>
      <c r="C67" s="40"/>
      <c r="D67" s="103"/>
    </row>
    <row r="68" s="7" customFormat="1" ht="15.75">
      <c r="A68" s="7" t="s">
        <v>281</v>
      </c>
    </row>
    <row r="69" s="7" customFormat="1" ht="15.75"/>
    <row r="70" s="7" customFormat="1" ht="15.75">
      <c r="A70" s="7" t="s">
        <v>276</v>
      </c>
    </row>
    <row r="71" s="7" customFormat="1" ht="15.75"/>
    <row r="72" s="7" customFormat="1" ht="15.75">
      <c r="A72" s="7" t="s">
        <v>277</v>
      </c>
    </row>
    <row r="73" s="7" customFormat="1" ht="15.75"/>
    <row r="74" s="7" customFormat="1" ht="15.75">
      <c r="A74" s="7" t="s">
        <v>55</v>
      </c>
    </row>
    <row r="75" s="7" customFormat="1" ht="15.75"/>
    <row r="76" s="7" customFormat="1" ht="15.75">
      <c r="A76" s="7" t="s">
        <v>2</v>
      </c>
    </row>
  </sheetData>
  <sheetProtection/>
  <mergeCells count="4">
    <mergeCell ref="A4:D4"/>
    <mergeCell ref="A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22">
      <selection activeCell="N37" sqref="N37"/>
    </sheetView>
  </sheetViews>
  <sheetFormatPr defaultColWidth="9.00390625" defaultRowHeight="12.75"/>
  <cols>
    <col min="1" max="1" width="48.625" style="89" customWidth="1"/>
    <col min="2" max="2" width="13.875" style="90" customWidth="1"/>
    <col min="3" max="3" width="14.125" style="90" customWidth="1"/>
    <col min="4" max="4" width="17.625" style="90" customWidth="1"/>
    <col min="5" max="5" width="19.00390625" style="90" customWidth="1"/>
    <col min="6" max="6" width="13.25390625" style="90" customWidth="1"/>
    <col min="7" max="7" width="12.375" style="90" customWidth="1"/>
    <col min="8" max="8" width="10.375" style="90" customWidth="1"/>
    <col min="9" max="16384" width="9.125" style="89" customWidth="1"/>
  </cols>
  <sheetData>
    <row r="1" ht="12.75">
      <c r="F1" s="91" t="s">
        <v>152</v>
      </c>
    </row>
    <row r="3" spans="1:6" ht="12.75">
      <c r="A3" s="149" t="s">
        <v>269</v>
      </c>
      <c r="B3" s="149"/>
      <c r="C3" s="149"/>
      <c r="D3" s="149"/>
      <c r="E3" s="149"/>
      <c r="F3" s="149"/>
    </row>
    <row r="4" spans="1:6" ht="12.75">
      <c r="A4" s="150" t="s">
        <v>270</v>
      </c>
      <c r="B4" s="150"/>
      <c r="C4" s="150"/>
      <c r="D4" s="150"/>
      <c r="E4" s="150"/>
      <c r="F4" s="150"/>
    </row>
    <row r="5" spans="1:6" ht="12.75">
      <c r="A5" s="150" t="s">
        <v>280</v>
      </c>
      <c r="B5" s="150"/>
      <c r="C5" s="150"/>
      <c r="D5" s="150"/>
      <c r="E5" s="150"/>
      <c r="F5" s="150"/>
    </row>
    <row r="6" ht="12.75">
      <c r="F6" s="92" t="s">
        <v>0</v>
      </c>
    </row>
    <row r="7" spans="1:8" ht="61.5" customHeight="1">
      <c r="A7" s="69"/>
      <c r="B7" s="70" t="s">
        <v>172</v>
      </c>
      <c r="C7" s="70" t="s">
        <v>49</v>
      </c>
      <c r="D7" s="70" t="s">
        <v>153</v>
      </c>
      <c r="E7" s="70" t="s">
        <v>265</v>
      </c>
      <c r="F7" s="70" t="s">
        <v>154</v>
      </c>
      <c r="G7" s="70" t="s">
        <v>266</v>
      </c>
      <c r="H7" s="70" t="s">
        <v>53</v>
      </c>
    </row>
    <row r="8" spans="1:8" s="1" customFormat="1" ht="14.25" customHeight="1">
      <c r="A8" s="71">
        <v>1</v>
      </c>
      <c r="B8" s="72">
        <v>2</v>
      </c>
      <c r="C8" s="72">
        <v>3</v>
      </c>
      <c r="D8" s="72">
        <v>5</v>
      </c>
      <c r="E8" s="72">
        <v>6</v>
      </c>
      <c r="F8" s="72">
        <v>7</v>
      </c>
      <c r="G8" s="72">
        <v>8</v>
      </c>
      <c r="H8" s="72">
        <v>9</v>
      </c>
    </row>
    <row r="9" spans="1:8" s="1" customFormat="1" ht="14.25" customHeight="1">
      <c r="A9" s="73" t="s">
        <v>155</v>
      </c>
      <c r="B9" s="75">
        <v>1930000</v>
      </c>
      <c r="C9" s="75">
        <v>24040</v>
      </c>
      <c r="D9" s="75">
        <v>191402</v>
      </c>
      <c r="E9" s="75">
        <v>2030948</v>
      </c>
      <c r="F9" s="75">
        <v>4176390</v>
      </c>
      <c r="G9" s="75"/>
      <c r="H9" s="75">
        <v>4176390</v>
      </c>
    </row>
    <row r="10" spans="1:8" s="1" customFormat="1" ht="14.25" customHeight="1">
      <c r="A10" s="77" t="s">
        <v>156</v>
      </c>
      <c r="B10" s="78"/>
      <c r="C10" s="78"/>
      <c r="D10" s="78"/>
      <c r="E10" s="78"/>
      <c r="F10" s="72"/>
      <c r="G10" s="79"/>
      <c r="H10" s="72"/>
    </row>
    <row r="11" spans="1:8" s="1" customFormat="1" ht="14.25" customHeight="1">
      <c r="A11" s="77" t="s">
        <v>157</v>
      </c>
      <c r="B11" s="72">
        <v>1930000</v>
      </c>
      <c r="C11" s="72">
        <v>24040</v>
      </c>
      <c r="D11" s="72">
        <v>191402</v>
      </c>
      <c r="E11" s="72">
        <v>2030948</v>
      </c>
      <c r="F11" s="72">
        <v>4176390</v>
      </c>
      <c r="G11" s="79"/>
      <c r="H11" s="72">
        <v>4176390</v>
      </c>
    </row>
    <row r="12" spans="1:8" s="1" customFormat="1" ht="14.25" customHeight="1">
      <c r="A12" s="77" t="s">
        <v>158</v>
      </c>
      <c r="B12" s="78"/>
      <c r="C12" s="78"/>
      <c r="D12" s="80"/>
      <c r="E12" s="78"/>
      <c r="F12" s="72">
        <v>0</v>
      </c>
      <c r="G12" s="79"/>
      <c r="H12" s="72">
        <v>0</v>
      </c>
    </row>
    <row r="13" spans="1:8" s="1" customFormat="1" ht="27.75" customHeight="1">
      <c r="A13" s="81" t="s">
        <v>159</v>
      </c>
      <c r="B13" s="78"/>
      <c r="C13" s="78"/>
      <c r="D13" s="78">
        <v>-1886</v>
      </c>
      <c r="E13" s="78"/>
      <c r="F13" s="72">
        <v>-1886</v>
      </c>
      <c r="G13" s="79"/>
      <c r="H13" s="72">
        <v>-1886</v>
      </c>
    </row>
    <row r="14" spans="1:8" s="1" customFormat="1" ht="14.25" customHeight="1">
      <c r="A14" s="82" t="s">
        <v>160</v>
      </c>
      <c r="B14" s="78"/>
      <c r="C14" s="78"/>
      <c r="D14" s="78"/>
      <c r="E14" s="78"/>
      <c r="F14" s="72">
        <v>0</v>
      </c>
      <c r="G14" s="79"/>
      <c r="H14" s="72">
        <v>0</v>
      </c>
    </row>
    <row r="15" spans="1:8" s="1" customFormat="1" ht="14.25" customHeight="1">
      <c r="A15" s="83" t="s">
        <v>161</v>
      </c>
      <c r="B15" s="78"/>
      <c r="C15" s="78"/>
      <c r="D15" s="78"/>
      <c r="E15" s="78"/>
      <c r="F15" s="72">
        <v>0</v>
      </c>
      <c r="G15" s="79"/>
      <c r="H15" s="72">
        <v>0</v>
      </c>
    </row>
    <row r="16" spans="1:8" s="1" customFormat="1" ht="26.25" customHeight="1">
      <c r="A16" s="83" t="s">
        <v>162</v>
      </c>
      <c r="B16" s="78"/>
      <c r="C16" s="78"/>
      <c r="D16" s="78"/>
      <c r="E16" s="78"/>
      <c r="F16" s="72">
        <v>0</v>
      </c>
      <c r="G16" s="79"/>
      <c r="H16" s="72">
        <v>0</v>
      </c>
    </row>
    <row r="17" spans="1:8" s="1" customFormat="1" ht="14.25" customHeight="1">
      <c r="A17" s="77" t="s">
        <v>104</v>
      </c>
      <c r="B17" s="78"/>
      <c r="C17" s="78"/>
      <c r="D17" s="78"/>
      <c r="E17" s="78">
        <v>64649</v>
      </c>
      <c r="F17" s="72">
        <v>64649</v>
      </c>
      <c r="G17" s="79"/>
      <c r="H17" s="72">
        <v>64649</v>
      </c>
    </row>
    <row r="18" spans="1:8" s="1" customFormat="1" ht="14.25" customHeight="1">
      <c r="A18" s="84" t="s">
        <v>163</v>
      </c>
      <c r="B18" s="78"/>
      <c r="C18" s="78"/>
      <c r="D18" s="78"/>
      <c r="E18" s="78">
        <v>64649</v>
      </c>
      <c r="F18" s="72">
        <v>64649</v>
      </c>
      <c r="G18" s="79"/>
      <c r="H18" s="72">
        <v>64649</v>
      </c>
    </row>
    <row r="19" spans="1:8" s="1" customFormat="1" ht="14.25" customHeight="1">
      <c r="A19" s="84" t="s">
        <v>164</v>
      </c>
      <c r="B19" s="78"/>
      <c r="C19" s="78"/>
      <c r="D19" s="78"/>
      <c r="E19" s="78">
        <v>-183360</v>
      </c>
      <c r="F19" s="72">
        <v>-183360</v>
      </c>
      <c r="G19" s="79"/>
      <c r="H19" s="72">
        <v>-183360</v>
      </c>
    </row>
    <row r="20" spans="1:8" s="1" customFormat="1" ht="14.25" customHeight="1">
      <c r="A20" s="84" t="s">
        <v>165</v>
      </c>
      <c r="B20" s="78"/>
      <c r="C20" s="78"/>
      <c r="D20" s="78"/>
      <c r="E20" s="78"/>
      <c r="F20" s="72">
        <v>0</v>
      </c>
      <c r="G20" s="79"/>
      <c r="H20" s="72">
        <v>0</v>
      </c>
    </row>
    <row r="21" spans="1:8" s="1" customFormat="1" ht="14.25" customHeight="1">
      <c r="A21" s="84" t="s">
        <v>166</v>
      </c>
      <c r="B21" s="78">
        <v>0</v>
      </c>
      <c r="C21" s="78"/>
      <c r="D21" s="78"/>
      <c r="E21" s="78"/>
      <c r="F21" s="72">
        <v>0</v>
      </c>
      <c r="G21" s="79"/>
      <c r="H21" s="72">
        <v>0</v>
      </c>
    </row>
    <row r="22" spans="1:8" s="1" customFormat="1" ht="14.25" customHeight="1">
      <c r="A22" s="85" t="s">
        <v>167</v>
      </c>
      <c r="B22" s="78">
        <v>0</v>
      </c>
      <c r="C22" s="78">
        <v>-19904</v>
      </c>
      <c r="D22" s="78">
        <v>-8966</v>
      </c>
      <c r="E22" s="78">
        <v>19904</v>
      </c>
      <c r="F22" s="72">
        <v>30842</v>
      </c>
      <c r="G22" s="79"/>
      <c r="H22" s="72">
        <v>30842</v>
      </c>
    </row>
    <row r="23" spans="1:8" s="1" customFormat="1" ht="14.25" customHeight="1">
      <c r="A23" s="85" t="s">
        <v>52</v>
      </c>
      <c r="B23" s="86"/>
      <c r="C23" s="78"/>
      <c r="D23" s="78"/>
      <c r="E23" s="78"/>
      <c r="F23" s="72">
        <v>0</v>
      </c>
      <c r="G23" s="79"/>
      <c r="H23" s="72">
        <v>0</v>
      </c>
    </row>
    <row r="24" spans="1:8" s="1" customFormat="1" ht="19.5" customHeight="1">
      <c r="A24" s="87" t="s">
        <v>267</v>
      </c>
      <c r="B24" s="86"/>
      <c r="C24" s="78"/>
      <c r="D24" s="78">
        <v>-8966</v>
      </c>
      <c r="E24" s="78"/>
      <c r="F24" s="72">
        <v>-8966</v>
      </c>
      <c r="G24" s="79"/>
      <c r="H24" s="72">
        <v>-8966</v>
      </c>
    </row>
    <row r="25" spans="1:8" s="1" customFormat="1" ht="15.75" customHeight="1">
      <c r="A25" s="87" t="s">
        <v>268</v>
      </c>
      <c r="B25" s="86"/>
      <c r="C25" s="78">
        <v>-19904</v>
      </c>
      <c r="D25" s="78"/>
      <c r="E25" s="78">
        <v>19904</v>
      </c>
      <c r="F25" s="72">
        <v>39808</v>
      </c>
      <c r="G25" s="79"/>
      <c r="H25" s="72">
        <v>39808</v>
      </c>
    </row>
    <row r="26" spans="1:8" s="1" customFormat="1" ht="14.25" customHeight="1">
      <c r="A26" s="77" t="s">
        <v>168</v>
      </c>
      <c r="B26" s="86"/>
      <c r="C26" s="78"/>
      <c r="D26" s="78"/>
      <c r="E26" s="78"/>
      <c r="F26" s="72"/>
      <c r="G26" s="79"/>
      <c r="H26" s="72"/>
    </row>
    <row r="27" spans="1:8" ht="15.75" customHeight="1">
      <c r="A27" s="73" t="s">
        <v>169</v>
      </c>
      <c r="B27" s="75">
        <v>1930000</v>
      </c>
      <c r="C27" s="75">
        <v>4136</v>
      </c>
      <c r="D27" s="75">
        <v>180550</v>
      </c>
      <c r="E27" s="75">
        <v>1932141</v>
      </c>
      <c r="F27" s="75">
        <v>4046827</v>
      </c>
      <c r="G27" s="75"/>
      <c r="H27" s="75">
        <v>4046827</v>
      </c>
    </row>
    <row r="28" spans="1:8" ht="15" customHeight="1">
      <c r="A28" s="77" t="s">
        <v>156</v>
      </c>
      <c r="B28" s="78"/>
      <c r="C28" s="78"/>
      <c r="D28" s="78"/>
      <c r="E28" s="78"/>
      <c r="F28" s="72">
        <v>0</v>
      </c>
      <c r="G28" s="79"/>
      <c r="H28" s="72">
        <v>0</v>
      </c>
    </row>
    <row r="29" spans="1:8" ht="21" customHeight="1">
      <c r="A29" s="77" t="s">
        <v>170</v>
      </c>
      <c r="B29" s="72">
        <v>1930000</v>
      </c>
      <c r="C29" s="72">
        <v>4136</v>
      </c>
      <c r="D29" s="72">
        <v>180550</v>
      </c>
      <c r="E29" s="72">
        <v>1932141</v>
      </c>
      <c r="F29" s="72">
        <v>4046827</v>
      </c>
      <c r="G29" s="79"/>
      <c r="H29" s="72">
        <v>4046827</v>
      </c>
    </row>
    <row r="30" spans="1:8" ht="14.25" customHeight="1">
      <c r="A30" s="77" t="s">
        <v>158</v>
      </c>
      <c r="B30" s="78"/>
      <c r="C30" s="78"/>
      <c r="D30" s="80"/>
      <c r="E30" s="78"/>
      <c r="F30" s="72">
        <v>0</v>
      </c>
      <c r="G30" s="79"/>
      <c r="H30" s="72">
        <v>0</v>
      </c>
    </row>
    <row r="31" spans="1:8" ht="29.25" customHeight="1">
      <c r="A31" s="77" t="s">
        <v>159</v>
      </c>
      <c r="B31" s="78"/>
      <c r="C31" s="78"/>
      <c r="D31" s="78">
        <v>-9239</v>
      </c>
      <c r="E31" s="78"/>
      <c r="F31" s="72">
        <f>D31</f>
        <v>-9239</v>
      </c>
      <c r="G31" s="79"/>
      <c r="H31" s="72">
        <f>F31</f>
        <v>-9239</v>
      </c>
    </row>
    <row r="32" spans="1:8" ht="12.75">
      <c r="A32" s="82" t="s">
        <v>160</v>
      </c>
      <c r="B32" s="78"/>
      <c r="C32" s="78"/>
      <c r="D32" s="78"/>
      <c r="E32" s="78"/>
      <c r="F32" s="72">
        <v>0</v>
      </c>
      <c r="G32" s="79"/>
      <c r="H32" s="72">
        <v>0</v>
      </c>
    </row>
    <row r="33" spans="1:8" ht="12.75">
      <c r="A33" s="83" t="s">
        <v>161</v>
      </c>
      <c r="B33" s="78"/>
      <c r="C33" s="78"/>
      <c r="D33" s="78"/>
      <c r="E33" s="78"/>
      <c r="F33" s="72">
        <v>0</v>
      </c>
      <c r="G33" s="79"/>
      <c r="H33" s="72">
        <v>0</v>
      </c>
    </row>
    <row r="34" spans="1:8" ht="25.5">
      <c r="A34" s="83" t="s">
        <v>162</v>
      </c>
      <c r="B34" s="78"/>
      <c r="C34" s="78"/>
      <c r="D34" s="78"/>
      <c r="E34" s="78"/>
      <c r="F34" s="72">
        <v>0</v>
      </c>
      <c r="G34" s="79"/>
      <c r="H34" s="72">
        <v>0</v>
      </c>
    </row>
    <row r="35" spans="1:8" ht="12.75">
      <c r="A35" s="77" t="s">
        <v>104</v>
      </c>
      <c r="B35" s="78"/>
      <c r="C35" s="78"/>
      <c r="D35" s="78"/>
      <c r="E35" s="78">
        <f>'ф2'!D84</f>
        <v>217315</v>
      </c>
      <c r="F35" s="72">
        <f>E35</f>
        <v>217315</v>
      </c>
      <c r="G35" s="79"/>
      <c r="H35" s="72">
        <f>F35</f>
        <v>217315</v>
      </c>
    </row>
    <row r="36" spans="1:8" ht="12.75">
      <c r="A36" s="84" t="s">
        <v>163</v>
      </c>
      <c r="B36" s="78"/>
      <c r="C36" s="78"/>
      <c r="D36" s="78"/>
      <c r="E36" s="78">
        <f>E35</f>
        <v>217315</v>
      </c>
      <c r="F36" s="72">
        <f>E36</f>
        <v>217315</v>
      </c>
      <c r="G36" s="79"/>
      <c r="H36" s="72">
        <f>F36</f>
        <v>217315</v>
      </c>
    </row>
    <row r="37" spans="1:8" ht="12.75">
      <c r="A37" s="84" t="s">
        <v>164</v>
      </c>
      <c r="B37" s="78"/>
      <c r="C37" s="78"/>
      <c r="D37" s="78"/>
      <c r="E37" s="78"/>
      <c r="F37" s="72">
        <v>0</v>
      </c>
      <c r="G37" s="79"/>
      <c r="H37" s="72">
        <v>0</v>
      </c>
    </row>
    <row r="38" spans="1:8" ht="12.75">
      <c r="A38" s="84" t="s">
        <v>165</v>
      </c>
      <c r="B38" s="78"/>
      <c r="C38" s="78"/>
      <c r="D38" s="78"/>
      <c r="E38" s="78"/>
      <c r="F38" s="72">
        <v>0</v>
      </c>
      <c r="G38" s="79"/>
      <c r="H38" s="72">
        <v>0</v>
      </c>
    </row>
    <row r="39" spans="1:8" ht="12.75">
      <c r="A39" s="84" t="s">
        <v>166</v>
      </c>
      <c r="B39" s="78"/>
      <c r="C39" s="78"/>
      <c r="D39" s="78"/>
      <c r="E39" s="78"/>
      <c r="F39" s="72">
        <v>0</v>
      </c>
      <c r="G39" s="79"/>
      <c r="H39" s="72">
        <v>0</v>
      </c>
    </row>
    <row r="40" spans="1:8" ht="12.75">
      <c r="A40" s="85" t="s">
        <v>167</v>
      </c>
      <c r="B40" s="78">
        <v>0</v>
      </c>
      <c r="C40" s="78">
        <v>-613</v>
      </c>
      <c r="D40" s="74">
        <v>0</v>
      </c>
      <c r="E40" s="74">
        <v>613</v>
      </c>
      <c r="F40" s="88">
        <v>0</v>
      </c>
      <c r="G40" s="79"/>
      <c r="H40" s="72">
        <v>0</v>
      </c>
    </row>
    <row r="41" spans="1:8" ht="12.75">
      <c r="A41" s="85" t="s">
        <v>52</v>
      </c>
      <c r="B41" s="86"/>
      <c r="C41" s="78"/>
      <c r="D41" s="78"/>
      <c r="E41" s="78"/>
      <c r="F41" s="72">
        <v>0</v>
      </c>
      <c r="G41" s="79"/>
      <c r="H41" s="72">
        <v>0</v>
      </c>
    </row>
    <row r="42" spans="1:8" ht="18.75" customHeight="1">
      <c r="A42" s="87" t="s">
        <v>267</v>
      </c>
      <c r="B42" s="86"/>
      <c r="C42" s="78"/>
      <c r="D42" s="78"/>
      <c r="E42" s="78"/>
      <c r="F42" s="72">
        <v>0</v>
      </c>
      <c r="G42" s="79"/>
      <c r="H42" s="72">
        <v>0</v>
      </c>
    </row>
    <row r="43" spans="1:8" ht="12.75">
      <c r="A43" s="87" t="s">
        <v>268</v>
      </c>
      <c r="B43" s="86"/>
      <c r="C43" s="78">
        <v>-613</v>
      </c>
      <c r="D43" s="78"/>
      <c r="E43" s="78">
        <v>613</v>
      </c>
      <c r="F43" s="72">
        <v>0</v>
      </c>
      <c r="G43" s="79"/>
      <c r="H43" s="72">
        <v>0</v>
      </c>
    </row>
    <row r="44" spans="1:8" ht="18" customHeight="1">
      <c r="A44" s="77" t="s">
        <v>168</v>
      </c>
      <c r="B44" s="86"/>
      <c r="C44" s="78"/>
      <c r="D44" s="78"/>
      <c r="E44" s="78"/>
      <c r="F44" s="72">
        <v>0</v>
      </c>
      <c r="G44" s="79"/>
      <c r="H44" s="72">
        <v>0</v>
      </c>
    </row>
    <row r="45" spans="1:8" ht="18" customHeight="1">
      <c r="A45" s="73" t="s">
        <v>171</v>
      </c>
      <c r="B45" s="75">
        <v>1930000</v>
      </c>
      <c r="C45" s="75">
        <v>3523</v>
      </c>
      <c r="D45" s="75">
        <f>D29+D31</f>
        <v>171311</v>
      </c>
      <c r="E45" s="75">
        <f>E29+E35+E40</f>
        <v>2150069</v>
      </c>
      <c r="F45" s="75">
        <f>F29+F31+F35+F40</f>
        <v>4254903</v>
      </c>
      <c r="G45" s="76"/>
      <c r="H45" s="75">
        <f>F45</f>
        <v>4254903</v>
      </c>
    </row>
    <row r="46" spans="1:8" ht="13.5" customHeight="1">
      <c r="A46" s="2"/>
      <c r="B46" s="93"/>
      <c r="H46" s="94"/>
    </row>
    <row r="47" spans="1:6" ht="15.75">
      <c r="A47" s="7" t="s">
        <v>281</v>
      </c>
      <c r="B47" s="96"/>
      <c r="C47" s="97"/>
      <c r="D47" s="98"/>
      <c r="E47" s="80"/>
      <c r="F47" s="80"/>
    </row>
    <row r="48" spans="1:6" ht="15.75">
      <c r="A48" s="7"/>
      <c r="B48" s="96"/>
      <c r="C48" s="99"/>
      <c r="D48" s="98"/>
      <c r="E48" s="98"/>
      <c r="F48" s="98"/>
    </row>
    <row r="49" spans="1:6" ht="15.75">
      <c r="A49" s="7" t="s">
        <v>276</v>
      </c>
      <c r="B49" s="96"/>
      <c r="C49" s="97"/>
      <c r="D49" s="98"/>
      <c r="E49" s="98"/>
      <c r="F49" s="98"/>
    </row>
    <row r="50" spans="1:6" ht="15.75">
      <c r="A50" s="7"/>
      <c r="B50" s="96"/>
      <c r="C50" s="97"/>
      <c r="D50" s="98"/>
      <c r="E50" s="98"/>
      <c r="F50" s="80"/>
    </row>
    <row r="51" spans="1:6" ht="15.75">
      <c r="A51" s="7" t="s">
        <v>277</v>
      </c>
      <c r="B51" s="96"/>
      <c r="C51" s="97"/>
      <c r="D51" s="98"/>
      <c r="E51" s="98"/>
      <c r="F51" s="98"/>
    </row>
    <row r="52" spans="1:6" ht="15.75">
      <c r="A52" s="7"/>
      <c r="B52" s="96"/>
      <c r="C52" s="97"/>
      <c r="D52" s="98"/>
      <c r="E52" s="98"/>
      <c r="F52" s="98"/>
    </row>
    <row r="53" spans="1:6" ht="15.75">
      <c r="A53" s="7" t="s">
        <v>55</v>
      </c>
      <c r="B53" s="96"/>
      <c r="C53" s="97"/>
      <c r="D53" s="98"/>
      <c r="E53" s="98"/>
      <c r="F53" s="98"/>
    </row>
    <row r="54" spans="1:6" ht="15.75">
      <c r="A54" s="7"/>
      <c r="B54" s="96"/>
      <c r="C54" s="99"/>
      <c r="D54" s="98"/>
      <c r="E54" s="98"/>
      <c r="F54" s="98"/>
    </row>
    <row r="55" spans="1:6" ht="15.75">
      <c r="A55" s="7" t="s">
        <v>2</v>
      </c>
      <c r="B55" s="96"/>
      <c r="C55" s="97"/>
      <c r="D55" s="98"/>
      <c r="E55" s="98"/>
      <c r="F55" s="98"/>
    </row>
    <row r="56" spans="1:6" ht="12.75">
      <c r="A56" s="95"/>
      <c r="B56" s="96"/>
      <c r="C56" s="97"/>
      <c r="D56" s="98"/>
      <c r="E56" s="98"/>
      <c r="F56" s="98"/>
    </row>
    <row r="57" spans="1:6" ht="12.75">
      <c r="A57" s="100"/>
      <c r="B57" s="96"/>
      <c r="C57" s="98"/>
      <c r="D57" s="98"/>
      <c r="E57" s="98"/>
      <c r="F57" s="98"/>
    </row>
    <row r="58" spans="1:6" ht="12.75">
      <c r="A58" s="100"/>
      <c r="B58" s="96"/>
      <c r="C58" s="98"/>
      <c r="D58" s="98"/>
      <c r="E58" s="98"/>
      <c r="F58" s="98"/>
    </row>
    <row r="59" spans="1:6" ht="12.75">
      <c r="A59" s="101"/>
      <c r="B59" s="98"/>
      <c r="C59" s="98"/>
      <c r="D59" s="98"/>
      <c r="E59" s="98"/>
      <c r="F59" s="98"/>
    </row>
    <row r="60" spans="1:6" ht="12.75">
      <c r="A60" s="101"/>
      <c r="B60" s="98"/>
      <c r="C60" s="98"/>
      <c r="D60" s="98"/>
      <c r="E60" s="98"/>
      <c r="F60" s="98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</sheetData>
  <sheetProtection/>
  <mergeCells count="3"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Агибаева Динара</cp:lastModifiedBy>
  <cp:lastPrinted>2019-10-07T10:34:34Z</cp:lastPrinted>
  <dcterms:created xsi:type="dcterms:W3CDTF">2007-10-15T08:13:10Z</dcterms:created>
  <dcterms:modified xsi:type="dcterms:W3CDTF">2019-10-07T10:35:36Z</dcterms:modified>
  <cp:category/>
  <cp:version/>
  <cp:contentType/>
  <cp:contentStatus/>
</cp:coreProperties>
</file>