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3"/>
  </bookViews>
  <sheets>
    <sheet name="ф1" sheetId="1" r:id="rId1"/>
    <sheet name="ф2" sheetId="2" r:id="rId2"/>
    <sheet name="ф3" sheetId="3" r:id="rId3"/>
    <sheet name="ф4" sheetId="4" r:id="rId4"/>
  </sheets>
  <definedNames>
    <definedName name="__MAIN__">'ф1'!$A$1:$D$90</definedName>
    <definedName name="__RECORDS__">'ф1'!$A$13:$D$76</definedName>
    <definedName name="_xlnm.Print_Area" localSheetId="2">'ф3'!$A$1:$E$77</definedName>
  </definedNames>
  <calcPr fullCalcOnLoad="1"/>
</workbook>
</file>

<file path=xl/sharedStrings.xml><?xml version="1.0" encoding="utf-8"?>
<sst xmlns="http://schemas.openxmlformats.org/spreadsheetml/2006/main" count="306" uniqueCount="244">
  <si>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</si>
  <si>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</si>
  <si>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</si>
  <si>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</si>
  <si>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</si>
  <si>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</si>
  <si>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</si>
  <si>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</si>
  <si>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</si>
  <si>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 xml:space="preserve">Приложение 8 
к постановлению Правления 
Национального Банка 
Республики Казахстан 
от 27 мая 2013 года № 130
</t>
  </si>
  <si>
    <t>АО "СК Amanat  insurance"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</si>
  <si>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</si>
  <si>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</si>
  <si>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</si>
  <si>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</si>
  <si>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</si>
  <si>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</si>
  <si>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</si>
  <si>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</si>
  <si>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</si>
  <si>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</si>
  <si>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</si>
  <si>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</si>
  <si>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</si>
  <si>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</si>
  <si>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</si>
  <si>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</si>
  <si>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</si>
  <si>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</si>
  <si>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</si>
  <si>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</si>
  <si>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</si>
  <si>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</si>
  <si>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</si>
  <si>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</si>
  <si>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</si>
  <si>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</si>
  <si>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</si>
  <si>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</si>
  <si>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</si>
  <si>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</si>
  <si>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</si>
  <si>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</si>
  <si>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</si>
  <si>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</si>
  <si>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</si>
  <si>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</si>
  <si>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</si>
  <si>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</si>
  <si>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</si>
  <si>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</si>
  <si>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</si>
  <si>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</si>
  <si>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</si>
  <si>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</si>
  <si>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</si>
  <si>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</si>
  <si>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</si>
  <si>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</si>
  <si>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</si>
  <si>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</si>
  <si>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</si>
  <si>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</si>
  <si>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</si>
  <si>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</si>
  <si>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</si>
  <si>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</si>
  <si>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</si>
  <si>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</si>
  <si>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</si>
  <si>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</si>
  <si>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</si>
  <si>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</si>
  <si>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</si>
  <si>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Телефон:8(7272)44-33-44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</si>
  <si>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</si>
  <si>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</si>
  <si>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</si>
  <si>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</si>
  <si>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</si>
  <si>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</si>
  <si>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</si>
  <si>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</si>
  <si>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</si>
  <si>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</si>
  <si>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</si>
  <si>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</si>
  <si>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</si>
  <si>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</si>
  <si>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</si>
  <si>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</si>
  <si>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</si>
  <si>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</si>
  <si>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</si>
  <si>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</si>
  <si>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</si>
  <si>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</si>
  <si>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</si>
  <si>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</si>
  <si>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</si>
  <si>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</si>
  <si>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</si>
  <si>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</si>
  <si>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</si>
  <si>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</si>
  <si>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</si>
  <si>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</si>
  <si>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</si>
  <si>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</si>
  <si>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</si>
  <si>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</si>
  <si>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</si>
  <si>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</si>
  <si>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</si>
  <si>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</si>
  <si>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</si>
  <si>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</si>
  <si>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</si>
  <si>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</si>
  <si>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</si>
  <si>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</si>
  <si>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</si>
  <si>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</si>
  <si>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</si>
  <si>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</si>
  <si>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</si>
  <si>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</si>
  <si>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</si>
  <si>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</si>
  <si>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</si>
  <si>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</si>
  <si>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</si>
  <si>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</si>
  <si>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</si>
  <si>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</si>
  <si>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</si>
  <si>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</si>
  <si>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</si>
  <si>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</si>
  <si>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</si>
  <si>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</si>
  <si>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</si>
  <si>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</si>
  <si>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</si>
  <si>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</si>
  <si>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</si>
  <si>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</si>
  <si>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</si>
  <si>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</si>
  <si>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</si>
  <si>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</si>
  <si>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</si>
  <si>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Первый руководитель (на период его отсутствия - лицо, его замещающее)  ______________________ Сеитова З.Б.</t>
  </si>
  <si>
    <t>Главный бухгалтер _____________________ Агибаева Д.К.</t>
  </si>
  <si>
    <t>Исполнитель __________________Агибаева Д.К.</t>
  </si>
  <si>
    <t>Приложение 3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</si>
  <si>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№3 </t>
  </si>
  <si>
    <t>Отчет о движении денежных средств (косвенный метод)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</si>
  <si>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</si>
  <si>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</si>
  <si>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</si>
  <si>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</si>
  <si>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</si>
  <si>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</si>
  <si>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</si>
  <si>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</si>
  <si>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</si>
  <si>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</si>
  <si>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</si>
  <si>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</si>
  <si>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</si>
  <si>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</si>
  <si>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</si>
  <si>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</si>
  <si>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</si>
  <si>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</si>
  <si>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</si>
  <si>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</si>
  <si>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</si>
  <si>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</si>
  <si>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</si>
  <si>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</si>
  <si>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</si>
  <si>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</si>
  <si>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</si>
  <si>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</si>
  <si>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</si>
  <si>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</si>
  <si>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</si>
  <si>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</si>
  <si>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</si>
  <si>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</si>
  <si>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</si>
  <si>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</si>
  <si>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</si>
  <si>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</si>
  <si>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</si>
  <si>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</si>
  <si>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</si>
  <si>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</si>
  <si>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</si>
  <si>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</si>
  <si>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</si>
  <si>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</si>
  <si>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</si>
  <si>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</si>
  <si>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</si>
  <si>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</si>
  <si>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</si>
  <si>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</si>
  <si>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</si>
  <si>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Приложение 4 к Инструкции
о перечне, формах и сроках
представления финансовой отчетности
страховыми (перестраховочными) организациями 
и страховыми брокерами</t>
  </si>
  <si>
    <t xml:space="preserve">Форма №4 </t>
  </si>
  <si>
    <t>Отчет об изменениях в капитале</t>
  </si>
  <si>
    <t xml:space="preserve"> </t>
  </si>
  <si>
    <t>Капитал родительской организации</t>
  </si>
  <si>
    <t>Доля мень-шинства</t>
  </si>
  <si>
    <t>Прочие резервы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</si>
  <si>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</si>
  <si>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</si>
  <si>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</si>
  <si>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</si>
  <si>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</si>
  <si>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</si>
  <si>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</si>
  <si>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</si>
  <si>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</si>
  <si>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</si>
  <si>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</si>
  <si>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</si>
  <si>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</si>
  <si>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</si>
  <si>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</si>
  <si>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</si>
  <si>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</si>
  <si>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</si>
  <si>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</si>
  <si>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</si>
  <si>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</si>
  <si>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</si>
  <si>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</si>
  <si>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Уставный капитал</t>
  </si>
  <si>
    <t>31</t>
  </si>
  <si>
    <t>по состоянию на "1" октября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</si>
</sst>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3" fontId="2" fillId="0" borderId="10" xfId="54" applyNumberFormat="1" applyFont="1" applyFill="1" applyBorder="1" applyAlignment="1">
      <alignment horizontal="center" vertical="top"/>
      <protection/>
    </xf>
    <xf numFmtId="3" fontId="2" fillId="0" borderId="10" xfId="0" applyNumberFormat="1" applyFont="1" applyFill="1" applyBorder="1" applyAlignment="1">
      <alignment horizontal="center" vertical="top"/>
    </xf>
    <xf numFmtId="49" fontId="2" fillId="0" borderId="11" xfId="54" applyNumberFormat="1" applyFont="1" applyFill="1" applyBorder="1" applyAlignment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 locked="0"/>
    </xf>
    <xf numFmtId="3" fontId="2" fillId="0" borderId="12" xfId="54" applyNumberFormat="1" applyFont="1" applyFill="1" applyBorder="1" applyAlignment="1">
      <alignment horizontal="center" vertical="top"/>
      <protection/>
    </xf>
    <xf numFmtId="3" fontId="2" fillId="0" borderId="13" xfId="54" applyNumberFormat="1" applyFont="1" applyFill="1" applyBorder="1" applyAlignment="1">
      <alignment horizontal="center" vertical="top"/>
      <protection/>
    </xf>
    <xf numFmtId="3" fontId="6" fillId="0" borderId="10" xfId="0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3" fontId="2" fillId="0" borderId="10" xfId="0" applyNumberFormat="1" applyFont="1" applyFill="1" applyBorder="1" applyAlignment="1" applyProtection="1">
      <alignment horizontal="center" vertical="top"/>
      <protection locked="0"/>
    </xf>
    <xf numFmtId="3" fontId="9" fillId="0" borderId="10" xfId="0" applyNumberFormat="1" applyFont="1" applyFill="1" applyBorder="1" applyAlignment="1" applyProtection="1">
      <alignment horizontal="center" vertical="top"/>
      <protection/>
    </xf>
    <xf numFmtId="3" fontId="7" fillId="0" borderId="10" xfId="0" applyNumberFormat="1" applyFont="1" applyFill="1" applyBorder="1" applyAlignment="1" applyProtection="1">
      <alignment horizontal="center" vertical="top"/>
      <protection/>
    </xf>
    <xf numFmtId="3" fontId="2" fillId="0" borderId="10" xfId="55" applyNumberFormat="1" applyFont="1" applyFill="1" applyBorder="1" applyAlignment="1" applyProtection="1">
      <alignment horizontal="center" vertical="top"/>
      <protection locked="0"/>
    </xf>
    <xf numFmtId="3" fontId="6" fillId="0" borderId="10" xfId="55" applyNumberFormat="1" applyFont="1" applyFill="1" applyBorder="1" applyAlignment="1" applyProtection="1">
      <alignment horizontal="center" vertical="top"/>
      <protection/>
    </xf>
    <xf numFmtId="3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Border="1" applyAlignment="1">
      <alignment horizontal="center" vertical="top"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 applyProtection="1">
      <alignment horizontal="center" vertical="top"/>
      <protection/>
    </xf>
    <xf numFmtId="3" fontId="2" fillId="0" borderId="10" xfId="53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3" fontId="2" fillId="33" borderId="10" xfId="0" applyNumberFormat="1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3" fontId="7" fillId="0" borderId="10" xfId="52" applyNumberFormat="1" applyFont="1" applyFill="1" applyBorder="1" applyAlignment="1">
      <alignment horizontal="center" vertical="top"/>
      <protection/>
    </xf>
    <xf numFmtId="3" fontId="2" fillId="0" borderId="10" xfId="52" applyNumberFormat="1" applyFont="1" applyFill="1" applyBorder="1" applyAlignment="1" applyProtection="1">
      <alignment horizontal="center" vertical="top"/>
      <protection/>
    </xf>
    <xf numFmtId="3" fontId="2" fillId="0" borderId="10" xfId="52" applyNumberFormat="1" applyFont="1" applyFill="1" applyBorder="1" applyAlignment="1">
      <alignment horizontal="center" vertical="top"/>
      <protection/>
    </xf>
    <xf numFmtId="3" fontId="2" fillId="0" borderId="10" xfId="52" applyNumberFormat="1" applyFont="1" applyFill="1" applyBorder="1" applyAlignment="1" applyProtection="1">
      <alignment horizontal="center" vertical="top"/>
      <protection locked="0"/>
    </xf>
    <xf numFmtId="0" fontId="2" fillId="0" borderId="10" xfId="52" applyFont="1" applyFill="1" applyBorder="1" applyAlignment="1">
      <alignment horizontal="center" vertical="top"/>
      <protection/>
    </xf>
    <xf numFmtId="3" fontId="6" fillId="0" borderId="10" xfId="52" applyNumberFormat="1" applyFont="1" applyFill="1" applyBorder="1" applyAlignment="1">
      <alignment horizontal="center" vertical="top"/>
      <protection/>
    </xf>
    <xf numFmtId="3" fontId="2" fillId="0" borderId="13" xfId="52" applyNumberFormat="1" applyFont="1" applyFill="1" applyBorder="1" applyAlignment="1" applyProtection="1">
      <alignment horizontal="center" vertical="top"/>
      <protection locked="0"/>
    </xf>
    <xf numFmtId="3" fontId="2" fillId="0" borderId="10" xfId="52" applyNumberFormat="1" applyFont="1" applyFill="1" applyBorder="1" applyAlignment="1">
      <alignment horizontal="center"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Обычный_Прилож.к ф.№1_10_06_03" xfId="53"/>
    <cellStyle name="Обычный_Формы фин.отчетности по ПП №241" xfId="54"/>
    <cellStyle name="Обычный_Формы ФО для НПФ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zoomScalePageLayoutView="0" workbookViewId="0" topLeftCell="A1">
      <selection activeCell="D55" sqref="D1:D16384"/>
    </sheetView>
  </sheetViews>
  <sheetFormatPr defaultColWidth="9.00390625" defaultRowHeight="12.75"/>
  <cols>
    <col min="1" max="1" width="100.75390625" style="45" customWidth="1"/>
    <col min="2" max="2" width="14.00390625" style="45" customWidth="1"/>
    <col min="3" max="3" width="13.00390625" style="45" customWidth="1"/>
    <col min="4" max="4" width="16.00390625" style="45" customWidth="1"/>
    <col min="5" max="5" width="16.375" style="45" customWidth="1"/>
    <col min="6" max="6" width="15.75390625" style="45" customWidth="1"/>
    <col min="7" max="8" width="9.125" style="45" customWidth="1"/>
    <col min="9" max="9" width="11.75390625" style="45" customWidth="1"/>
    <col min="10" max="10" width="13.875" style="45" customWidth="1"/>
    <col min="11" max="11" width="9.125" style="45" customWidth="1"/>
    <col min="12" max="12" width="15.75390625" style="45" customWidth="1"/>
    <col min="13" max="13" width="16.375" style="45" customWidth="1"/>
    <col min="14" max="14" width="9.625" style="45" customWidth="1"/>
    <col min="15" max="15" width="15.25390625" style="45" customWidth="1"/>
    <col min="16" max="16" width="14.75390625" style="45" customWidth="1"/>
    <col min="17" max="16384" width="9.125" style="45" customWidth="1"/>
  </cols>
  <sheetData>
    <row r="1" spans="2:9" ht="76.5" customHeight="1">
      <c r="B1" s="63" t="s">
        <v>9</v>
      </c>
      <c r="C1" s="63"/>
      <c r="D1" s="63"/>
      <c r="E1" s="46"/>
      <c r="F1" s="46"/>
      <c r="G1" s="46"/>
      <c r="H1" s="46"/>
      <c r="I1" s="46"/>
    </row>
    <row r="2" spans="1:9" s="48" customFormat="1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pans="4:6" s="2" customFormat="1" ht="12.75">
      <c r="D3" s="3" t="s">
        <v>4</v>
      </c>
      <c r="F3" s="3"/>
    </row>
    <row r="4" s="2" customFormat="1" ht="12.75">
      <c r="F4" s="3"/>
    </row>
    <row r="5" spans="1:4" s="2" customFormat="1" ht="12.75">
      <c r="A5" s="64" t="s">
        <v>3</v>
      </c>
      <c r="B5" s="64"/>
      <c r="C5" s="64"/>
      <c r="D5" s="64"/>
    </row>
    <row r="6" spans="1:4" s="2" customFormat="1" ht="12.75">
      <c r="A6" s="64" t="s">
        <v>5</v>
      </c>
      <c r="B6" s="64"/>
      <c r="C6" s="64"/>
      <c r="D6" s="64"/>
    </row>
    <row r="7" spans="1:4" s="2" customFormat="1" ht="12.75">
      <c r="A7" s="65" t="s">
        <v>10</v>
      </c>
      <c r="B7" s="65"/>
      <c r="C7" s="65"/>
      <c r="D7" s="65"/>
    </row>
    <row r="8" spans="1:4" s="2" customFormat="1" ht="12.75">
      <c r="A8" s="65" t="s">
        <v>243</v>
      </c>
      <c r="B8" s="65"/>
      <c r="C8" s="65"/>
      <c r="D8" s="65"/>
    </row>
    <row r="9" s="2" customFormat="1" ht="12.75"/>
    <row r="10" s="2" customFormat="1" ht="12.75">
      <c r="D10" s="3" t="s">
        <v>0</v>
      </c>
    </row>
    <row r="11" spans="1:4" s="10" customFormat="1" ht="42" customHeight="1">
      <c r="A11" s="6" t="s">
        <v>1</v>
      </c>
      <c r="B11" s="7" t="s">
        <v>6</v>
      </c>
      <c r="C11" s="6" t="s">
        <v>7</v>
      </c>
      <c r="D11" s="6" t="s">
        <v>8</v>
      </c>
    </row>
    <row r="12" spans="1:4" s="2" customFormat="1" ht="12.75">
      <c r="A12" s="8">
        <v>1</v>
      </c>
      <c r="B12" s="8">
        <v>2</v>
      </c>
      <c r="C12" s="8">
        <v>3</v>
      </c>
      <c r="D12" s="8">
        <v>4</v>
      </c>
    </row>
    <row r="13" spans="1:4" s="2" customFormat="1" ht="12.75">
      <c r="A13" s="49" t="s">
        <v>11</v>
      </c>
      <c r="B13" s="50"/>
      <c r="C13" s="51"/>
      <c r="D13" s="51"/>
    </row>
    <row r="14" spans="1:4" s="2" customFormat="1" ht="12.75">
      <c r="A14" s="49" t="s">
        <v>12</v>
      </c>
      <c r="B14" s="50">
        <v>1</v>
      </c>
      <c r="C14" s="16">
        <v>772776</v>
      </c>
      <c r="D14" s="16">
        <v>741675</v>
      </c>
    </row>
    <row r="15" spans="1:4" s="2" customFormat="1" ht="12.75">
      <c r="A15" s="49" t="s">
        <v>13</v>
      </c>
      <c r="B15" s="50">
        <v>2</v>
      </c>
      <c r="C15" s="16">
        <v>1206604</v>
      </c>
      <c r="D15" s="16">
        <v>1178539</v>
      </c>
    </row>
    <row r="16" spans="1:4" s="2" customFormat="1" ht="25.5">
      <c r="A16" s="49" t="s">
        <v>14</v>
      </c>
      <c r="B16" s="50">
        <v>3</v>
      </c>
      <c r="C16" s="16">
        <v>1065215</v>
      </c>
      <c r="D16" s="16">
        <v>1060141</v>
      </c>
    </row>
    <row r="17" spans="1:4" s="2" customFormat="1" ht="12.75">
      <c r="A17" s="49" t="s">
        <v>15</v>
      </c>
      <c r="B17" s="50">
        <v>4</v>
      </c>
      <c r="C17" s="20">
        <v>27078</v>
      </c>
      <c r="D17" s="20">
        <v>479509</v>
      </c>
    </row>
    <row r="18" spans="1:4" s="2" customFormat="1" ht="12.75">
      <c r="A18" s="49" t="s">
        <v>16</v>
      </c>
      <c r="B18" s="50">
        <v>5</v>
      </c>
      <c r="C18" s="16">
        <v>0</v>
      </c>
      <c r="D18" s="16"/>
    </row>
    <row r="19" spans="1:4" s="2" customFormat="1" ht="12.75">
      <c r="A19" s="49" t="s">
        <v>17</v>
      </c>
      <c r="B19" s="50">
        <v>6</v>
      </c>
      <c r="C19" s="16"/>
      <c r="D19" s="16"/>
    </row>
    <row r="20" spans="1:4" s="2" customFormat="1" ht="12.75">
      <c r="A20" s="49" t="s">
        <v>18</v>
      </c>
      <c r="B20" s="50">
        <v>7</v>
      </c>
      <c r="C20" s="16"/>
      <c r="D20" s="16"/>
    </row>
    <row r="21" spans="1:4" s="2" customFormat="1" ht="12.75">
      <c r="A21" s="49" t="s">
        <v>19</v>
      </c>
      <c r="B21" s="50">
        <v>8</v>
      </c>
      <c r="C21" s="73">
        <v>3020269</v>
      </c>
      <c r="D21" s="16">
        <v>1373002</v>
      </c>
    </row>
    <row r="22" spans="1:4" s="2" customFormat="1" ht="12.75">
      <c r="A22" s="49" t="s">
        <v>20</v>
      </c>
      <c r="B22" s="50">
        <v>9</v>
      </c>
      <c r="C22" s="73">
        <v>292864</v>
      </c>
      <c r="D22" s="16">
        <v>212415</v>
      </c>
    </row>
    <row r="23" spans="1:4" s="2" customFormat="1" ht="25.5">
      <c r="A23" s="49" t="s">
        <v>21</v>
      </c>
      <c r="B23" s="50">
        <v>10</v>
      </c>
      <c r="C23" s="73"/>
      <c r="D23" s="16"/>
    </row>
    <row r="24" spans="1:4" s="2" customFormat="1" ht="12.75">
      <c r="A24" s="49" t="s">
        <v>22</v>
      </c>
      <c r="B24" s="50">
        <v>11</v>
      </c>
      <c r="C24" s="73"/>
      <c r="D24" s="16"/>
    </row>
    <row r="25" spans="1:4" s="2" customFormat="1" ht="12.75">
      <c r="A25" s="49" t="s">
        <v>23</v>
      </c>
      <c r="B25" s="50">
        <v>12</v>
      </c>
      <c r="C25" s="73">
        <v>21210</v>
      </c>
      <c r="D25" s="16">
        <v>22749</v>
      </c>
    </row>
    <row r="26" spans="1:4" s="2" customFormat="1" ht="12.75">
      <c r="A26" s="49" t="s">
        <v>24</v>
      </c>
      <c r="B26" s="50">
        <v>13</v>
      </c>
      <c r="C26" s="16"/>
      <c r="D26" s="16"/>
    </row>
    <row r="27" spans="1:4" s="2" customFormat="1" ht="25.5">
      <c r="A27" s="49" t="s">
        <v>25</v>
      </c>
      <c r="B27" s="50">
        <v>14</v>
      </c>
      <c r="C27" s="20">
        <v>294773</v>
      </c>
      <c r="D27" s="20">
        <v>413409</v>
      </c>
    </row>
    <row r="28" spans="1:4" s="2" customFormat="1" ht="12.75">
      <c r="A28" s="49" t="s">
        <v>26</v>
      </c>
      <c r="B28" s="50">
        <v>15</v>
      </c>
      <c r="C28" s="20"/>
      <c r="D28" s="20"/>
    </row>
    <row r="29" spans="1:4" s="2" customFormat="1" ht="12.75">
      <c r="A29" s="49" t="s">
        <v>27</v>
      </c>
      <c r="B29" s="50">
        <v>16</v>
      </c>
      <c r="C29" s="20">
        <v>537086</v>
      </c>
      <c r="D29" s="20">
        <v>102090</v>
      </c>
    </row>
    <row r="30" spans="1:4" s="2" customFormat="1" ht="12.75">
      <c r="A30" s="49" t="s">
        <v>28</v>
      </c>
      <c r="B30" s="50">
        <v>17</v>
      </c>
      <c r="C30" s="20"/>
      <c r="D30" s="20"/>
    </row>
    <row r="31" spans="1:4" s="2" customFormat="1" ht="12.75">
      <c r="A31" s="49" t="s">
        <v>29</v>
      </c>
      <c r="B31" s="50">
        <v>18</v>
      </c>
      <c r="C31" s="20">
        <v>266793</v>
      </c>
      <c r="D31" s="20">
        <v>252060</v>
      </c>
    </row>
    <row r="32" spans="1:4" s="2" customFormat="1" ht="12.75">
      <c r="A32" s="49" t="s">
        <v>30</v>
      </c>
      <c r="B32" s="50">
        <v>19</v>
      </c>
      <c r="C32" s="20">
        <v>35759</v>
      </c>
      <c r="D32" s="20">
        <v>34579</v>
      </c>
    </row>
    <row r="33" spans="1:4" s="2" customFormat="1" ht="12.75">
      <c r="A33" s="49" t="s">
        <v>31</v>
      </c>
      <c r="B33" s="50">
        <v>20</v>
      </c>
      <c r="C33" s="20">
        <v>187579</v>
      </c>
      <c r="D33" s="20">
        <v>187579</v>
      </c>
    </row>
    <row r="34" spans="1:4" s="2" customFormat="1" ht="12.75">
      <c r="A34" s="49" t="s">
        <v>32</v>
      </c>
      <c r="B34" s="50">
        <v>21</v>
      </c>
      <c r="C34" s="20">
        <v>250787</v>
      </c>
      <c r="D34" s="20">
        <v>260258</v>
      </c>
    </row>
    <row r="35" spans="1:4" s="2" customFormat="1" ht="12.75">
      <c r="A35" s="49" t="s">
        <v>33</v>
      </c>
      <c r="B35" s="50">
        <v>22</v>
      </c>
      <c r="C35" s="74"/>
      <c r="D35" s="74"/>
    </row>
    <row r="36" spans="1:4" s="2" customFormat="1" ht="12.75">
      <c r="A36" s="49" t="s">
        <v>34</v>
      </c>
      <c r="B36" s="50">
        <v>23</v>
      </c>
      <c r="C36" s="20">
        <v>51924</v>
      </c>
      <c r="D36" s="20">
        <v>56890</v>
      </c>
    </row>
    <row r="37" spans="1:4" s="2" customFormat="1" ht="12.75">
      <c r="A37" s="49" t="s">
        <v>35</v>
      </c>
      <c r="B37" s="50">
        <v>24</v>
      </c>
      <c r="C37" s="16"/>
      <c r="D37" s="16"/>
    </row>
    <row r="38" spans="1:4" s="2" customFormat="1" ht="12.75">
      <c r="A38" s="49" t="s">
        <v>36</v>
      </c>
      <c r="B38" s="50">
        <v>25</v>
      </c>
      <c r="C38" s="20"/>
      <c r="D38" s="20"/>
    </row>
    <row r="39" spans="1:4" s="2" customFormat="1" ht="12.75">
      <c r="A39" s="49" t="s">
        <v>37</v>
      </c>
      <c r="B39" s="50">
        <v>26</v>
      </c>
      <c r="C39" s="20">
        <v>18910</v>
      </c>
      <c r="D39" s="20">
        <v>21464</v>
      </c>
    </row>
    <row r="40" spans="1:4" s="2" customFormat="1" ht="12.75">
      <c r="A40" s="49" t="s">
        <v>38</v>
      </c>
      <c r="B40" s="50">
        <v>27</v>
      </c>
      <c r="C40" s="20">
        <v>6473</v>
      </c>
      <c r="D40" s="20">
        <v>4232</v>
      </c>
    </row>
    <row r="41" spans="1:4" s="2" customFormat="1" ht="12.75">
      <c r="A41" s="52" t="s">
        <v>39</v>
      </c>
      <c r="B41" s="53">
        <v>28</v>
      </c>
      <c r="C41" s="75">
        <v>8056100</v>
      </c>
      <c r="D41" s="75">
        <v>6400591</v>
      </c>
    </row>
    <row r="42" spans="1:4" s="2" customFormat="1" ht="12.75">
      <c r="A42" s="49" t="s">
        <v>40</v>
      </c>
      <c r="B42" s="50"/>
      <c r="C42" s="76"/>
      <c r="D42" s="76"/>
    </row>
    <row r="43" spans="1:4" s="2" customFormat="1" ht="12.75">
      <c r="A43" s="49" t="s">
        <v>41</v>
      </c>
      <c r="B43" s="50">
        <v>29</v>
      </c>
      <c r="C43" s="73">
        <v>4698745</v>
      </c>
      <c r="D43" s="16">
        <v>2757943</v>
      </c>
    </row>
    <row r="44" spans="1:4" s="2" customFormat="1" ht="12.75">
      <c r="A44" s="49" t="s">
        <v>42</v>
      </c>
      <c r="B44" s="50">
        <v>30</v>
      </c>
      <c r="C44" s="73"/>
      <c r="D44" s="16"/>
    </row>
    <row r="45" spans="1:4" s="2" customFormat="1" ht="12.75">
      <c r="A45" s="49" t="s">
        <v>43</v>
      </c>
      <c r="B45" s="50">
        <v>31</v>
      </c>
      <c r="C45" s="77"/>
      <c r="D45" s="18"/>
    </row>
    <row r="46" spans="1:4" s="2" customFormat="1" ht="12.75">
      <c r="A46" s="49" t="s">
        <v>44</v>
      </c>
      <c r="B46" s="50">
        <v>32</v>
      </c>
      <c r="C46" s="78">
        <v>414405</v>
      </c>
      <c r="D46" s="20">
        <v>328025</v>
      </c>
    </row>
    <row r="47" spans="1:4" s="2" customFormat="1" ht="12.75">
      <c r="A47" s="49" t="s">
        <v>45</v>
      </c>
      <c r="B47" s="50">
        <v>33</v>
      </c>
      <c r="C47" s="78">
        <v>105732</v>
      </c>
      <c r="D47" s="20">
        <v>79720</v>
      </c>
    </row>
    <row r="48" spans="1:4" s="2" customFormat="1" ht="12.75">
      <c r="A48" s="49" t="s">
        <v>46</v>
      </c>
      <c r="B48" s="50">
        <v>34</v>
      </c>
      <c r="C48" s="18">
        <v>0</v>
      </c>
      <c r="D48" s="18">
        <v>0</v>
      </c>
    </row>
    <row r="49" spans="1:4" s="2" customFormat="1" ht="12.75">
      <c r="A49" s="49" t="s">
        <v>47</v>
      </c>
      <c r="B49" s="50">
        <v>35</v>
      </c>
      <c r="C49" s="20"/>
      <c r="D49" s="20"/>
    </row>
    <row r="50" spans="1:4" s="2" customFormat="1" ht="12.75">
      <c r="A50" s="49" t="s">
        <v>48</v>
      </c>
      <c r="B50" s="50">
        <v>36</v>
      </c>
      <c r="C50" s="20">
        <v>106045</v>
      </c>
      <c r="D50" s="20">
        <v>506798</v>
      </c>
    </row>
    <row r="51" spans="1:4" s="2" customFormat="1" ht="12.75">
      <c r="A51" s="49" t="s">
        <v>49</v>
      </c>
      <c r="B51" s="50">
        <v>37</v>
      </c>
      <c r="C51" s="18">
        <v>51608</v>
      </c>
      <c r="D51" s="18">
        <v>33748</v>
      </c>
    </row>
    <row r="52" spans="1:4" s="2" customFormat="1" ht="12.75">
      <c r="A52" s="49" t="s">
        <v>50</v>
      </c>
      <c r="B52" s="50">
        <v>38</v>
      </c>
      <c r="C52" s="16"/>
      <c r="D52" s="16"/>
    </row>
    <row r="53" spans="1:4" s="2" customFormat="1" ht="12.75">
      <c r="A53" s="49" t="s">
        <v>51</v>
      </c>
      <c r="B53" s="50">
        <v>39</v>
      </c>
      <c r="C53" s="16">
        <v>22668</v>
      </c>
      <c r="D53" s="16">
        <v>11754</v>
      </c>
    </row>
    <row r="54" spans="1:4" s="2" customFormat="1" ht="12.75">
      <c r="A54" s="49" t="s">
        <v>52</v>
      </c>
      <c r="B54" s="50">
        <v>40</v>
      </c>
      <c r="C54" s="18">
        <v>89788</v>
      </c>
      <c r="D54" s="18">
        <v>51934</v>
      </c>
    </row>
    <row r="55" spans="1:4" s="2" customFormat="1" ht="12.75">
      <c r="A55" s="49" t="s">
        <v>53</v>
      </c>
      <c r="B55" s="50">
        <v>41</v>
      </c>
      <c r="C55" s="16">
        <v>80609</v>
      </c>
      <c r="D55" s="16">
        <v>64355</v>
      </c>
    </row>
    <row r="56" spans="1:4" s="2" customFormat="1" ht="12.75">
      <c r="A56" s="49" t="s">
        <v>54</v>
      </c>
      <c r="B56" s="50">
        <v>42</v>
      </c>
      <c r="C56" s="16"/>
      <c r="D56" s="16"/>
    </row>
    <row r="57" spans="1:4" s="2" customFormat="1" ht="12.75">
      <c r="A57" s="49" t="s">
        <v>18</v>
      </c>
      <c r="B57" s="50">
        <v>43</v>
      </c>
      <c r="C57" s="18"/>
      <c r="D57" s="18"/>
    </row>
    <row r="58" spans="1:4" s="2" customFormat="1" ht="12.75">
      <c r="A58" s="49" t="s">
        <v>55</v>
      </c>
      <c r="B58" s="50">
        <v>44</v>
      </c>
      <c r="C58" s="18"/>
      <c r="D58" s="18"/>
    </row>
    <row r="59" spans="1:4" s="2" customFormat="1" ht="12.75">
      <c r="A59" s="49" t="s">
        <v>56</v>
      </c>
      <c r="B59" s="50">
        <v>45</v>
      </c>
      <c r="C59" s="20">
        <v>28728</v>
      </c>
      <c r="D59" s="20">
        <v>66964</v>
      </c>
    </row>
    <row r="60" spans="1:4" s="2" customFormat="1" ht="12.75">
      <c r="A60" s="49" t="s">
        <v>57</v>
      </c>
      <c r="B60" s="50">
        <v>46</v>
      </c>
      <c r="C60" s="20">
        <v>39052</v>
      </c>
      <c r="D60" s="20">
        <v>24287</v>
      </c>
    </row>
    <row r="61" spans="1:4" s="2" customFormat="1" ht="12.75">
      <c r="A61" s="49" t="s">
        <v>58</v>
      </c>
      <c r="B61" s="50">
        <v>47</v>
      </c>
      <c r="C61" s="18"/>
      <c r="D61" s="18"/>
    </row>
    <row r="62" spans="1:4" s="2" customFormat="1" ht="12.75">
      <c r="A62" s="49" t="s">
        <v>59</v>
      </c>
      <c r="B62" s="50">
        <v>48</v>
      </c>
      <c r="C62" s="20"/>
      <c r="D62" s="20"/>
    </row>
    <row r="63" spans="1:4" s="2" customFormat="1" ht="12.75">
      <c r="A63" s="52" t="s">
        <v>60</v>
      </c>
      <c r="B63" s="50">
        <v>49</v>
      </c>
      <c r="C63" s="75">
        <v>5637380</v>
      </c>
      <c r="D63" s="75">
        <v>3925528</v>
      </c>
    </row>
    <row r="64" spans="1:4" s="2" customFormat="1" ht="12.75">
      <c r="A64" s="49" t="s">
        <v>61</v>
      </c>
      <c r="B64" s="50"/>
      <c r="C64" s="23"/>
      <c r="D64" s="23"/>
    </row>
    <row r="65" spans="1:4" s="2" customFormat="1" ht="12.75">
      <c r="A65" s="49" t="s">
        <v>62</v>
      </c>
      <c r="B65" s="50">
        <v>50</v>
      </c>
      <c r="C65" s="20">
        <v>570000</v>
      </c>
      <c r="D65" s="20">
        <v>570000</v>
      </c>
    </row>
    <row r="66" spans="1:4" s="2" customFormat="1" ht="12.75">
      <c r="A66" s="49" t="s">
        <v>63</v>
      </c>
      <c r="B66" s="50">
        <v>51</v>
      </c>
      <c r="C66" s="20"/>
      <c r="D66" s="20"/>
    </row>
    <row r="67" spans="1:4" s="2" customFormat="1" ht="12.75">
      <c r="A67" s="49" t="s">
        <v>64</v>
      </c>
      <c r="B67" s="50">
        <v>52</v>
      </c>
      <c r="C67" s="20"/>
      <c r="D67" s="20"/>
    </row>
    <row r="68" spans="1:4" s="2" customFormat="1" ht="12.75">
      <c r="A68" s="49" t="s">
        <v>65</v>
      </c>
      <c r="B68" s="50">
        <v>53</v>
      </c>
      <c r="C68" s="20"/>
      <c r="D68" s="20"/>
    </row>
    <row r="69" spans="1:4" s="2" customFormat="1" ht="12.75">
      <c r="A69" s="49" t="s">
        <v>66</v>
      </c>
      <c r="B69" s="50">
        <v>54</v>
      </c>
      <c r="C69" s="20"/>
      <c r="D69" s="20">
        <v>39001</v>
      </c>
    </row>
    <row r="70" spans="1:4" s="2" customFormat="1" ht="12.75">
      <c r="A70" s="49" t="s">
        <v>67</v>
      </c>
      <c r="B70" s="50">
        <v>55</v>
      </c>
      <c r="C70" s="20">
        <v>4429</v>
      </c>
      <c r="D70" s="20">
        <v>5709</v>
      </c>
    </row>
    <row r="71" spans="1:4" s="2" customFormat="1" ht="12.75">
      <c r="A71" s="49" t="s">
        <v>68</v>
      </c>
      <c r="B71" s="50">
        <v>56</v>
      </c>
      <c r="C71" s="18">
        <v>1844291</v>
      </c>
      <c r="D71" s="18">
        <v>1860353</v>
      </c>
    </row>
    <row r="72" spans="1:4" s="2" customFormat="1" ht="12.75">
      <c r="A72" s="49" t="s">
        <v>69</v>
      </c>
      <c r="B72" s="50"/>
      <c r="C72" s="18"/>
      <c r="D72" s="18"/>
    </row>
    <row r="73" spans="1:4" s="2" customFormat="1" ht="12.75">
      <c r="A73" s="49" t="s">
        <v>70</v>
      </c>
      <c r="B73" s="50">
        <v>56.1</v>
      </c>
      <c r="C73" s="16">
        <v>1900079</v>
      </c>
      <c r="D73" s="16">
        <v>1674721</v>
      </c>
    </row>
    <row r="74" spans="1:4" s="2" customFormat="1" ht="12.75">
      <c r="A74" s="49" t="s">
        <v>71</v>
      </c>
      <c r="B74" s="50">
        <v>56.2</v>
      </c>
      <c r="C74" s="16">
        <v>-55788</v>
      </c>
      <c r="D74" s="16">
        <v>185632</v>
      </c>
    </row>
    <row r="75" spans="1:4" s="2" customFormat="1" ht="12.75">
      <c r="A75" s="52" t="s">
        <v>72</v>
      </c>
      <c r="B75" s="50">
        <v>57</v>
      </c>
      <c r="C75" s="43">
        <v>2418720</v>
      </c>
      <c r="D75" s="43">
        <v>2475063</v>
      </c>
    </row>
    <row r="76" spans="1:4" ht="12.75">
      <c r="A76" s="52" t="s">
        <v>73</v>
      </c>
      <c r="B76" s="50">
        <v>58</v>
      </c>
      <c r="C76" s="23">
        <v>8056100</v>
      </c>
      <c r="D76" s="23">
        <v>6400591</v>
      </c>
    </row>
    <row r="77" spans="3:4" ht="12.75">
      <c r="C77" s="54"/>
      <c r="D77" s="54"/>
    </row>
    <row r="78" s="2" customFormat="1" ht="12.75">
      <c r="A78" s="5"/>
    </row>
    <row r="79" s="2" customFormat="1" ht="12.75">
      <c r="A79" s="5"/>
    </row>
    <row r="80" s="2" customFormat="1" ht="12.75">
      <c r="A80" s="5"/>
    </row>
    <row r="81" s="11" customFormat="1" ht="15.75">
      <c r="A81" s="11" t="s">
        <v>152</v>
      </c>
    </row>
    <row r="82" s="11" customFormat="1" ht="15.75"/>
    <row r="83" s="11" customFormat="1" ht="15.75">
      <c r="A83" s="11" t="s">
        <v>153</v>
      </c>
    </row>
    <row r="84" s="11" customFormat="1" ht="15.75"/>
    <row r="85" s="11" customFormat="1" ht="15.75">
      <c r="A85" s="11" t="s">
        <v>154</v>
      </c>
    </row>
    <row r="86" s="11" customFormat="1" ht="15.75"/>
    <row r="87" s="11" customFormat="1" ht="15.75">
      <c r="A87" s="11" t="s">
        <v>74</v>
      </c>
    </row>
    <row r="88" s="11" customFormat="1" ht="15.75"/>
    <row r="89" s="11" customFormat="1" ht="15.75">
      <c r="A89" s="11" t="s">
        <v>2</v>
      </c>
    </row>
  </sheetData>
  <sheetProtection/>
  <mergeCells count="5">
    <mergeCell ref="B1:D1"/>
    <mergeCell ref="A5:D5"/>
    <mergeCell ref="A7:D7"/>
    <mergeCell ref="A8:D8"/>
    <mergeCell ref="A6:D6"/>
  </mergeCells>
  <printOptions horizontalCentered="1"/>
  <pageMargins left="0" right="0" top="0.1968503937007874" bottom="0.1968503937007874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61">
      <selection activeCell="E61" sqref="E1:F16384"/>
    </sheetView>
  </sheetViews>
  <sheetFormatPr defaultColWidth="9.00390625" defaultRowHeight="12.75"/>
  <cols>
    <col min="1" max="1" width="91.00390625" style="45" customWidth="1"/>
    <col min="2" max="2" width="11.00390625" style="45" customWidth="1"/>
    <col min="3" max="3" width="13.00390625" style="45" customWidth="1"/>
    <col min="4" max="4" width="16.00390625" style="45" customWidth="1"/>
    <col min="5" max="5" width="16.375" style="45" customWidth="1"/>
    <col min="6" max="6" width="15.75390625" style="45" customWidth="1"/>
    <col min="7" max="8" width="9.125" style="45" customWidth="1"/>
    <col min="9" max="9" width="11.75390625" style="45" customWidth="1"/>
    <col min="10" max="10" width="13.875" style="45" customWidth="1"/>
    <col min="11" max="11" width="9.125" style="45" customWidth="1"/>
    <col min="12" max="12" width="15.75390625" style="45" customWidth="1"/>
    <col min="13" max="13" width="16.375" style="45" customWidth="1"/>
    <col min="14" max="14" width="9.625" style="45" customWidth="1"/>
    <col min="15" max="15" width="15.25390625" style="45" customWidth="1"/>
    <col min="16" max="16" width="14.75390625" style="45" customWidth="1"/>
    <col min="17" max="16384" width="9.125" style="45" customWidth="1"/>
  </cols>
  <sheetData>
    <row r="1" spans="2:9" ht="66" customHeight="1">
      <c r="B1" s="47"/>
      <c r="C1" s="47"/>
      <c r="D1" s="63" t="s">
        <v>75</v>
      </c>
      <c r="E1" s="63"/>
      <c r="F1" s="63"/>
      <c r="G1" s="46"/>
      <c r="H1" s="46"/>
      <c r="I1" s="46"/>
    </row>
    <row r="2" spans="1:9" s="48" customFormat="1" ht="15" customHeight="1">
      <c r="A2" s="47"/>
      <c r="B2" s="47"/>
      <c r="C2" s="47"/>
      <c r="D2" s="47"/>
      <c r="E2" s="47"/>
      <c r="F2" s="47"/>
      <c r="G2" s="47"/>
      <c r="H2" s="47"/>
      <c r="I2" s="47"/>
    </row>
    <row r="3" s="2" customFormat="1" ht="12.75">
      <c r="F3" s="3" t="s">
        <v>76</v>
      </c>
    </row>
    <row r="4" s="2" customFormat="1" ht="12.75">
      <c r="F4" s="3"/>
    </row>
    <row r="5" spans="1:6" s="2" customFormat="1" ht="12.75">
      <c r="A5" s="64" t="s">
        <v>77</v>
      </c>
      <c r="B5" s="64"/>
      <c r="C5" s="64"/>
      <c r="D5" s="64"/>
      <c r="E5" s="64"/>
      <c r="F5" s="64"/>
    </row>
    <row r="6" spans="1:6" s="2" customFormat="1" ht="12.75">
      <c r="A6" s="64" t="s">
        <v>5</v>
      </c>
      <c r="B6" s="64"/>
      <c r="C6" s="64"/>
      <c r="D6" s="64"/>
      <c r="E6" s="64"/>
      <c r="F6" s="64"/>
    </row>
    <row r="7" spans="1:6" s="2" customFormat="1" ht="12.75">
      <c r="A7" s="65" t="s">
        <v>10</v>
      </c>
      <c r="B7" s="65"/>
      <c r="C7" s="65"/>
      <c r="D7" s="65"/>
      <c r="E7" s="65"/>
      <c r="F7" s="65"/>
    </row>
    <row r="8" spans="1:6" s="2" customFormat="1" ht="12.75">
      <c r="A8" s="65" t="s">
        <v>243</v>
      </c>
      <c r="B8" s="65"/>
      <c r="C8" s="65"/>
      <c r="D8" s="65"/>
      <c r="E8" s="65"/>
      <c r="F8" s="65"/>
    </row>
    <row r="9" s="2" customFormat="1" ht="12.75">
      <c r="F9" s="3" t="s">
        <v>0</v>
      </c>
    </row>
    <row r="10" spans="1:6" s="2" customFormat="1" ht="64.5" customHeight="1">
      <c r="A10" s="13" t="s">
        <v>1</v>
      </c>
      <c r="B10" s="13" t="s">
        <v>6</v>
      </c>
      <c r="C10" s="13" t="s">
        <v>78</v>
      </c>
      <c r="D10" s="13" t="s">
        <v>79</v>
      </c>
      <c r="E10" s="13" t="s">
        <v>80</v>
      </c>
      <c r="F10" s="13" t="s">
        <v>81</v>
      </c>
    </row>
    <row r="11" spans="1:6" s="2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ht="12.75">
      <c r="A12" s="49" t="s">
        <v>82</v>
      </c>
      <c r="B12" s="50"/>
      <c r="C12" s="51"/>
      <c r="D12" s="51"/>
      <c r="E12" s="51"/>
      <c r="F12" s="51"/>
    </row>
    <row r="13" spans="1:6" ht="13.5">
      <c r="A13" s="49" t="s">
        <v>83</v>
      </c>
      <c r="B13" s="50"/>
      <c r="C13" s="14">
        <v>279655</v>
      </c>
      <c r="D13" s="14">
        <v>2285498</v>
      </c>
      <c r="E13" s="79">
        <v>245668</v>
      </c>
      <c r="F13" s="79">
        <v>2013753</v>
      </c>
    </row>
    <row r="14" spans="1:6" ht="12.75">
      <c r="A14" s="49" t="s">
        <v>84</v>
      </c>
      <c r="B14" s="50">
        <v>1</v>
      </c>
      <c r="C14" s="15">
        <v>369048</v>
      </c>
      <c r="D14" s="16">
        <v>5650659</v>
      </c>
      <c r="E14" s="80">
        <v>329697</v>
      </c>
      <c r="F14" s="80">
        <v>5129114</v>
      </c>
    </row>
    <row r="15" spans="1:6" ht="12.75">
      <c r="A15" s="49" t="s">
        <v>85</v>
      </c>
      <c r="B15" s="50">
        <v>2</v>
      </c>
      <c r="C15" s="15">
        <v>2784</v>
      </c>
      <c r="D15" s="17">
        <v>2017338</v>
      </c>
      <c r="E15" s="17">
        <v>52163</v>
      </c>
      <c r="F15" s="17">
        <v>532085</v>
      </c>
    </row>
    <row r="16" spans="1:6" ht="12.75">
      <c r="A16" s="49" t="s">
        <v>86</v>
      </c>
      <c r="B16" s="50">
        <v>3</v>
      </c>
      <c r="C16" s="15">
        <v>33866</v>
      </c>
      <c r="D16" s="16">
        <v>5098956</v>
      </c>
      <c r="E16" s="80">
        <v>154491</v>
      </c>
      <c r="F16" s="80">
        <v>3490742</v>
      </c>
    </row>
    <row r="17" spans="1:6" ht="12.75">
      <c r="A17" s="49" t="s">
        <v>87</v>
      </c>
      <c r="B17" s="50">
        <v>4</v>
      </c>
      <c r="C17" s="15">
        <v>337966</v>
      </c>
      <c r="D17" s="18">
        <v>2569041</v>
      </c>
      <c r="E17" s="81">
        <v>227369</v>
      </c>
      <c r="F17" s="81">
        <v>2170457</v>
      </c>
    </row>
    <row r="18" spans="1:6" ht="12.75">
      <c r="A18" s="49" t="s">
        <v>88</v>
      </c>
      <c r="B18" s="50">
        <v>5</v>
      </c>
      <c r="C18" s="15">
        <v>-442904</v>
      </c>
      <c r="D18" s="16">
        <v>1940802</v>
      </c>
      <c r="E18" s="80">
        <v>-274344</v>
      </c>
      <c r="F18" s="80">
        <v>939520</v>
      </c>
    </row>
    <row r="19" spans="1:6" ht="12.75">
      <c r="A19" s="49" t="s">
        <v>89</v>
      </c>
      <c r="B19" s="50">
        <v>6</v>
      </c>
      <c r="C19" s="15">
        <v>-501182</v>
      </c>
      <c r="D19" s="16">
        <v>1647267</v>
      </c>
      <c r="E19" s="80">
        <v>-256664</v>
      </c>
      <c r="F19" s="80">
        <v>771845</v>
      </c>
    </row>
    <row r="20" spans="1:6" ht="12.75">
      <c r="A20" s="49" t="s">
        <v>90</v>
      </c>
      <c r="B20" s="50">
        <v>7</v>
      </c>
      <c r="C20" s="15">
        <v>279688</v>
      </c>
      <c r="D20" s="18">
        <v>2275506</v>
      </c>
      <c r="E20" s="81">
        <v>245049</v>
      </c>
      <c r="F20" s="81">
        <v>2002782</v>
      </c>
    </row>
    <row r="21" spans="1:6" ht="12.75">
      <c r="A21" s="49" t="s">
        <v>91</v>
      </c>
      <c r="B21" s="50">
        <v>8</v>
      </c>
      <c r="C21" s="15">
        <v>-33</v>
      </c>
      <c r="D21" s="16">
        <v>9961</v>
      </c>
      <c r="E21" s="80">
        <v>619</v>
      </c>
      <c r="F21" s="80">
        <v>10971</v>
      </c>
    </row>
    <row r="22" spans="1:6" ht="12.75">
      <c r="A22" s="49" t="s">
        <v>92</v>
      </c>
      <c r="B22" s="50">
        <v>9</v>
      </c>
      <c r="C22" s="15">
        <v>0</v>
      </c>
      <c r="D22" s="19" t="s">
        <v>242</v>
      </c>
      <c r="E22" s="19"/>
      <c r="F22" s="19"/>
    </row>
    <row r="23" spans="1:6" ht="13.5">
      <c r="A23" s="49" t="s">
        <v>93</v>
      </c>
      <c r="B23" s="50"/>
      <c r="C23" s="14">
        <v>-53209</v>
      </c>
      <c r="D23" s="14">
        <v>363428</v>
      </c>
      <c r="E23" s="79">
        <v>31383</v>
      </c>
      <c r="F23" s="79">
        <v>59847</v>
      </c>
    </row>
    <row r="24" spans="1:6" ht="12.75">
      <c r="A24" s="49" t="s">
        <v>94</v>
      </c>
      <c r="B24" s="50">
        <v>10</v>
      </c>
      <c r="C24" s="15">
        <v>12854</v>
      </c>
      <c r="D24" s="20">
        <v>190891</v>
      </c>
      <c r="E24" s="82">
        <v>12006</v>
      </c>
      <c r="F24" s="82">
        <v>99608</v>
      </c>
    </row>
    <row r="25" spans="1:6" ht="12.75">
      <c r="A25" s="49" t="s">
        <v>95</v>
      </c>
      <c r="B25" s="50"/>
      <c r="C25" s="20"/>
      <c r="D25" s="21"/>
      <c r="E25" s="21"/>
      <c r="F25" s="21"/>
    </row>
    <row r="26" spans="1:6" ht="12.75">
      <c r="A26" s="49" t="s">
        <v>96</v>
      </c>
      <c r="B26" s="50">
        <v>10.1</v>
      </c>
      <c r="C26" s="15">
        <v>7163</v>
      </c>
      <c r="D26" s="22">
        <v>139565</v>
      </c>
      <c r="E26" s="22">
        <v>6974</v>
      </c>
      <c r="F26" s="22">
        <v>68400</v>
      </c>
    </row>
    <row r="27" spans="1:6" ht="12.75">
      <c r="A27" s="49" t="s">
        <v>97</v>
      </c>
      <c r="B27" s="50">
        <v>10.2</v>
      </c>
      <c r="C27" s="15">
        <v>5691</v>
      </c>
      <c r="D27" s="22">
        <v>51326</v>
      </c>
      <c r="E27" s="22">
        <v>5032</v>
      </c>
      <c r="F27" s="22">
        <v>31208</v>
      </c>
    </row>
    <row r="28" spans="1:6" ht="12.75">
      <c r="A28" s="49" t="s">
        <v>98</v>
      </c>
      <c r="B28" s="50">
        <v>11</v>
      </c>
      <c r="C28" s="15">
        <v>-47842</v>
      </c>
      <c r="D28" s="22">
        <v>-45658</v>
      </c>
      <c r="E28" s="22">
        <v>-3131</v>
      </c>
      <c r="F28" s="22">
        <v>-3133</v>
      </c>
    </row>
    <row r="29" spans="1:6" ht="12.75">
      <c r="A29" s="49" t="s">
        <v>95</v>
      </c>
      <c r="B29" s="50"/>
      <c r="C29" s="20"/>
      <c r="D29" s="22"/>
      <c r="E29" s="22"/>
      <c r="F29" s="22"/>
    </row>
    <row r="30" spans="1:6" ht="12.75">
      <c r="A30" s="49" t="s">
        <v>99</v>
      </c>
      <c r="B30" s="50">
        <v>11.1</v>
      </c>
      <c r="C30" s="15">
        <v>-47842</v>
      </c>
      <c r="D30" s="22">
        <v>-45658</v>
      </c>
      <c r="E30" s="22">
        <v>-3131</v>
      </c>
      <c r="F30" s="22">
        <v>-3133</v>
      </c>
    </row>
    <row r="31" spans="1:6" ht="12.75">
      <c r="A31" s="49" t="s">
        <v>100</v>
      </c>
      <c r="B31" s="50">
        <v>11.2</v>
      </c>
      <c r="C31" s="15">
        <v>0</v>
      </c>
      <c r="D31" s="22"/>
      <c r="E31" s="22"/>
      <c r="F31" s="22"/>
    </row>
    <row r="32" spans="1:6" ht="12.75">
      <c r="A32" s="49" t="s">
        <v>101</v>
      </c>
      <c r="B32" s="50">
        <v>11.3</v>
      </c>
      <c r="C32" s="15">
        <v>0</v>
      </c>
      <c r="D32" s="22"/>
      <c r="E32" s="22"/>
      <c r="F32" s="22"/>
    </row>
    <row r="33" spans="1:6" ht="12.75">
      <c r="A33" s="49" t="s">
        <v>102</v>
      </c>
      <c r="B33" s="50">
        <v>11.4</v>
      </c>
      <c r="C33" s="15">
        <v>0</v>
      </c>
      <c r="D33" s="22"/>
      <c r="E33" s="22"/>
      <c r="F33" s="22"/>
    </row>
    <row r="34" spans="1:6" ht="12.75">
      <c r="A34" s="49" t="s">
        <v>103</v>
      </c>
      <c r="B34" s="50">
        <v>12</v>
      </c>
      <c r="C34" s="15">
        <v>-17058</v>
      </c>
      <c r="D34" s="22">
        <v>232642</v>
      </c>
      <c r="E34" s="22">
        <v>22508</v>
      </c>
      <c r="F34" s="22">
        <v>-36913</v>
      </c>
    </row>
    <row r="35" spans="1:6" ht="12.75">
      <c r="A35" s="49" t="s">
        <v>95</v>
      </c>
      <c r="B35" s="50"/>
      <c r="C35" s="20"/>
      <c r="D35" s="22"/>
      <c r="E35" s="22"/>
      <c r="F35" s="22"/>
    </row>
    <row r="36" spans="1:6" ht="25.5">
      <c r="A36" s="49" t="s">
        <v>104</v>
      </c>
      <c r="B36" s="50">
        <v>12.1</v>
      </c>
      <c r="C36" s="15">
        <v>1595</v>
      </c>
      <c r="D36" s="22">
        <v>-22256</v>
      </c>
      <c r="E36" s="22">
        <v>3650</v>
      </c>
      <c r="F36" s="22">
        <v>-59277</v>
      </c>
    </row>
    <row r="37" spans="1:6" ht="12.75">
      <c r="A37" s="49" t="s">
        <v>105</v>
      </c>
      <c r="B37" s="50">
        <v>12.2</v>
      </c>
      <c r="C37" s="15">
        <v>-18653</v>
      </c>
      <c r="D37" s="22">
        <v>254898</v>
      </c>
      <c r="E37" s="22">
        <v>18858</v>
      </c>
      <c r="F37" s="22">
        <v>22364</v>
      </c>
    </row>
    <row r="38" spans="1:6" ht="12.75">
      <c r="A38" s="49" t="s">
        <v>106</v>
      </c>
      <c r="B38" s="50">
        <v>12.3</v>
      </c>
      <c r="C38" s="15">
        <v>0</v>
      </c>
      <c r="D38" s="17"/>
      <c r="E38" s="17"/>
      <c r="F38" s="17"/>
    </row>
    <row r="39" spans="1:6" ht="12.75">
      <c r="A39" s="49" t="s">
        <v>107</v>
      </c>
      <c r="B39" s="50">
        <v>12.4</v>
      </c>
      <c r="C39" s="15">
        <v>0</v>
      </c>
      <c r="D39" s="17"/>
      <c r="E39" s="17"/>
      <c r="F39" s="17"/>
    </row>
    <row r="40" spans="1:6" ht="12.75">
      <c r="A40" s="49" t="s">
        <v>108</v>
      </c>
      <c r="B40" s="50">
        <v>13</v>
      </c>
      <c r="C40" s="15">
        <v>0</v>
      </c>
      <c r="D40" s="8"/>
      <c r="E40" s="83"/>
      <c r="F40" s="83"/>
    </row>
    <row r="41" spans="1:6" ht="12.75">
      <c r="A41" s="49" t="s">
        <v>109</v>
      </c>
      <c r="B41" s="50">
        <v>14</v>
      </c>
      <c r="C41" s="15">
        <v>-1163</v>
      </c>
      <c r="D41" s="18">
        <v>-14447</v>
      </c>
      <c r="E41" s="81"/>
      <c r="F41" s="81">
        <v>285</v>
      </c>
    </row>
    <row r="42" spans="1:6" ht="13.5">
      <c r="A42" s="49" t="s">
        <v>110</v>
      </c>
      <c r="B42" s="50"/>
      <c r="C42" s="14">
        <v>331</v>
      </c>
      <c r="D42" s="14">
        <v>7707</v>
      </c>
      <c r="E42" s="79">
        <v>247</v>
      </c>
      <c r="F42" s="79">
        <v>838</v>
      </c>
    </row>
    <row r="43" spans="1:6" ht="12.75">
      <c r="A43" s="49" t="s">
        <v>111</v>
      </c>
      <c r="B43" s="50">
        <v>15</v>
      </c>
      <c r="C43" s="15">
        <v>0</v>
      </c>
      <c r="D43" s="22">
        <v>-66</v>
      </c>
      <c r="E43" s="22"/>
      <c r="F43" s="22">
        <v>-320</v>
      </c>
    </row>
    <row r="44" spans="1:6" ht="12.75">
      <c r="A44" s="49" t="s">
        <v>112</v>
      </c>
      <c r="B44" s="50">
        <v>16</v>
      </c>
      <c r="C44" s="15">
        <v>331</v>
      </c>
      <c r="D44" s="22">
        <v>7773</v>
      </c>
      <c r="E44" s="22">
        <v>247</v>
      </c>
      <c r="F44" s="22">
        <v>1158</v>
      </c>
    </row>
    <row r="45" spans="1:6" ht="12.75">
      <c r="A45" s="49" t="s">
        <v>113</v>
      </c>
      <c r="B45" s="50">
        <v>17</v>
      </c>
      <c r="C45" s="15">
        <v>0</v>
      </c>
      <c r="D45" s="22"/>
      <c r="E45" s="22"/>
      <c r="F45" s="22"/>
    </row>
    <row r="46" spans="1:6" ht="12.75">
      <c r="A46" s="49" t="s">
        <v>114</v>
      </c>
      <c r="B46" s="50">
        <v>18</v>
      </c>
      <c r="C46" s="23">
        <v>226777</v>
      </c>
      <c r="D46" s="23">
        <v>2656633</v>
      </c>
      <c r="E46" s="84">
        <v>277298</v>
      </c>
      <c r="F46" s="84">
        <v>2074438</v>
      </c>
    </row>
    <row r="47" spans="1:6" ht="12.75">
      <c r="A47" s="49" t="s">
        <v>115</v>
      </c>
      <c r="B47" s="50"/>
      <c r="C47" s="15"/>
      <c r="D47" s="23"/>
      <c r="E47" s="84"/>
      <c r="F47" s="84"/>
    </row>
    <row r="48" spans="1:6" ht="12.75">
      <c r="A48" s="49" t="s">
        <v>116</v>
      </c>
      <c r="B48" s="50">
        <v>19</v>
      </c>
      <c r="C48" s="15">
        <v>86852</v>
      </c>
      <c r="D48" s="22">
        <v>979638</v>
      </c>
      <c r="E48" s="22">
        <v>46998</v>
      </c>
      <c r="F48" s="22">
        <v>505237</v>
      </c>
    </row>
    <row r="49" spans="1:6" ht="12.75">
      <c r="A49" s="49" t="s">
        <v>117</v>
      </c>
      <c r="B49" s="50">
        <v>20</v>
      </c>
      <c r="C49" s="15">
        <v>2577</v>
      </c>
      <c r="D49" s="22">
        <v>81130</v>
      </c>
      <c r="E49" s="22">
        <v>2849</v>
      </c>
      <c r="F49" s="22">
        <v>25023</v>
      </c>
    </row>
    <row r="50" spans="1:6" ht="12.75">
      <c r="A50" s="49" t="s">
        <v>118</v>
      </c>
      <c r="B50" s="50">
        <v>21</v>
      </c>
      <c r="C50" s="15">
        <v>3810</v>
      </c>
      <c r="D50" s="22">
        <v>81693</v>
      </c>
      <c r="E50" s="22"/>
      <c r="F50" s="22">
        <v>19216</v>
      </c>
    </row>
    <row r="51" spans="1:6" ht="12.75">
      <c r="A51" s="49" t="s">
        <v>119</v>
      </c>
      <c r="B51" s="50">
        <v>22</v>
      </c>
      <c r="C51" s="15">
        <v>16823</v>
      </c>
      <c r="D51" s="22">
        <v>206052</v>
      </c>
      <c r="E51" s="22">
        <v>7244</v>
      </c>
      <c r="F51" s="22">
        <v>143857</v>
      </c>
    </row>
    <row r="52" spans="1:6" ht="12.75">
      <c r="A52" s="49" t="s">
        <v>120</v>
      </c>
      <c r="B52" s="50">
        <v>23</v>
      </c>
      <c r="C52" s="15">
        <v>68796</v>
      </c>
      <c r="D52" s="22">
        <v>773023</v>
      </c>
      <c r="E52" s="22">
        <v>42603</v>
      </c>
      <c r="F52" s="22">
        <v>367187</v>
      </c>
    </row>
    <row r="53" spans="1:6" ht="12.75">
      <c r="A53" s="49" t="s">
        <v>121</v>
      </c>
      <c r="B53" s="50">
        <v>24</v>
      </c>
      <c r="C53" s="15">
        <v>4468</v>
      </c>
      <c r="D53" s="22">
        <v>41406</v>
      </c>
      <c r="E53" s="22">
        <v>9303</v>
      </c>
      <c r="F53" s="22">
        <v>29456</v>
      </c>
    </row>
    <row r="54" spans="1:6" ht="12.75">
      <c r="A54" s="49" t="s">
        <v>122</v>
      </c>
      <c r="B54" s="50">
        <v>25</v>
      </c>
      <c r="C54" s="15"/>
      <c r="D54" s="22"/>
      <c r="E54" s="22"/>
      <c r="F54" s="22"/>
    </row>
    <row r="55" spans="1:6" ht="25.5">
      <c r="A55" s="49" t="s">
        <v>123</v>
      </c>
      <c r="B55" s="50">
        <v>26</v>
      </c>
      <c r="C55" s="15"/>
      <c r="D55" s="22"/>
      <c r="E55" s="22"/>
      <c r="F55" s="22"/>
    </row>
    <row r="56" spans="1:6" ht="12.75">
      <c r="A56" s="49" t="s">
        <v>124</v>
      </c>
      <c r="B56" s="50">
        <v>27</v>
      </c>
      <c r="C56" s="15"/>
      <c r="D56" s="22"/>
      <c r="E56" s="22"/>
      <c r="F56" s="22"/>
    </row>
    <row r="57" spans="1:6" ht="12.75">
      <c r="A57" s="49" t="s">
        <v>125</v>
      </c>
      <c r="B57" s="50">
        <v>28</v>
      </c>
      <c r="C57" s="15"/>
      <c r="D57" s="22"/>
      <c r="E57" s="22"/>
      <c r="F57" s="22"/>
    </row>
    <row r="58" spans="1:6" ht="12.75">
      <c r="A58" s="49" t="s">
        <v>126</v>
      </c>
      <c r="B58" s="50">
        <v>29</v>
      </c>
      <c r="C58" s="15">
        <v>-2496</v>
      </c>
      <c r="D58" s="22">
        <v>86380</v>
      </c>
      <c r="E58" s="22">
        <v>2007</v>
      </c>
      <c r="F58" s="22">
        <v>128770</v>
      </c>
    </row>
    <row r="59" spans="1:6" ht="12.75">
      <c r="A59" s="49" t="s">
        <v>127</v>
      </c>
      <c r="B59" s="50">
        <v>30</v>
      </c>
      <c r="C59" s="15">
        <v>-6394</v>
      </c>
      <c r="D59" s="22">
        <v>80449</v>
      </c>
      <c r="E59" s="22"/>
      <c r="F59" s="22"/>
    </row>
    <row r="60" spans="1:6" ht="12.75">
      <c r="A60" s="49" t="s">
        <v>128</v>
      </c>
      <c r="B60" s="50">
        <v>31</v>
      </c>
      <c r="C60" s="15">
        <v>1014</v>
      </c>
      <c r="D60" s="22">
        <v>26012</v>
      </c>
      <c r="E60" s="22">
        <v>13772</v>
      </c>
      <c r="F60" s="22">
        <v>-57272</v>
      </c>
    </row>
    <row r="61" spans="1:6" ht="12.75">
      <c r="A61" s="49" t="s">
        <v>129</v>
      </c>
      <c r="B61" s="50">
        <v>32</v>
      </c>
      <c r="C61" s="15">
        <v>-3154</v>
      </c>
      <c r="D61" s="22">
        <v>-1539</v>
      </c>
      <c r="E61" s="22">
        <v>798</v>
      </c>
      <c r="F61" s="22">
        <v>-14582</v>
      </c>
    </row>
    <row r="62" spans="1:6" ht="12.75">
      <c r="A62" s="49" t="s">
        <v>130</v>
      </c>
      <c r="B62" s="50">
        <v>33</v>
      </c>
      <c r="C62" s="15">
        <v>0</v>
      </c>
      <c r="D62" s="22"/>
      <c r="E62" s="22"/>
      <c r="F62" s="22"/>
    </row>
    <row r="63" spans="1:6" ht="12.75">
      <c r="A63" s="49" t="s">
        <v>131</v>
      </c>
      <c r="B63" s="50">
        <v>34</v>
      </c>
      <c r="C63" s="15"/>
      <c r="D63" s="22"/>
      <c r="E63" s="22"/>
      <c r="F63" s="22"/>
    </row>
    <row r="64" spans="1:6" ht="12.75">
      <c r="A64" s="49" t="s">
        <v>132</v>
      </c>
      <c r="B64" s="50">
        <v>35</v>
      </c>
      <c r="C64" s="15">
        <v>43849</v>
      </c>
      <c r="D64" s="24">
        <v>363518</v>
      </c>
      <c r="E64" s="85">
        <v>40529</v>
      </c>
      <c r="F64" s="85">
        <v>357476</v>
      </c>
    </row>
    <row r="65" spans="1:6" ht="12.75">
      <c r="A65" s="49" t="s">
        <v>133</v>
      </c>
      <c r="B65" s="50">
        <v>36</v>
      </c>
      <c r="C65" s="15">
        <v>0</v>
      </c>
      <c r="D65" s="15">
        <v>0</v>
      </c>
      <c r="E65" s="86"/>
      <c r="F65" s="86"/>
    </row>
    <row r="66" spans="1:6" ht="12.75">
      <c r="A66" s="49" t="s">
        <v>95</v>
      </c>
      <c r="B66" s="50"/>
      <c r="C66" s="15"/>
      <c r="D66" s="22"/>
      <c r="E66" s="22"/>
      <c r="F66" s="22"/>
    </row>
    <row r="67" spans="1:6" ht="12.75">
      <c r="A67" s="49" t="s">
        <v>134</v>
      </c>
      <c r="B67" s="50">
        <v>36.1</v>
      </c>
      <c r="C67" s="15">
        <v>0</v>
      </c>
      <c r="D67" s="22"/>
      <c r="E67" s="22"/>
      <c r="F67" s="22"/>
    </row>
    <row r="68" spans="1:6" ht="12.75">
      <c r="A68" s="49" t="s">
        <v>135</v>
      </c>
      <c r="B68" s="50">
        <v>37</v>
      </c>
      <c r="C68" s="15">
        <v>579</v>
      </c>
      <c r="D68" s="22">
        <v>5246</v>
      </c>
      <c r="E68" s="22">
        <v>704</v>
      </c>
      <c r="F68" s="22">
        <v>3432</v>
      </c>
    </row>
    <row r="69" spans="1:6" ht="12.75">
      <c r="A69" s="49" t="s">
        <v>136</v>
      </c>
      <c r="B69" s="50">
        <v>38</v>
      </c>
      <c r="C69" s="15">
        <v>0</v>
      </c>
      <c r="D69" s="22">
        <v>157</v>
      </c>
      <c r="E69" s="22"/>
      <c r="F69" s="22"/>
    </row>
    <row r="70" spans="1:6" ht="12.75">
      <c r="A70" s="49" t="s">
        <v>137</v>
      </c>
      <c r="B70" s="50">
        <v>39</v>
      </c>
      <c r="C70" s="15">
        <v>579</v>
      </c>
      <c r="D70" s="22">
        <v>5089</v>
      </c>
      <c r="E70" s="22">
        <v>704</v>
      </c>
      <c r="F70" s="22">
        <v>3432</v>
      </c>
    </row>
    <row r="71" spans="1:6" ht="12.75">
      <c r="A71" s="49" t="s">
        <v>138</v>
      </c>
      <c r="B71" s="50">
        <v>40</v>
      </c>
      <c r="C71" s="15">
        <v>180327</v>
      </c>
      <c r="D71" s="22">
        <v>1478061</v>
      </c>
      <c r="E71" s="22">
        <v>162046</v>
      </c>
      <c r="F71" s="22">
        <v>1362777</v>
      </c>
    </row>
    <row r="72" spans="1:6" ht="12.75">
      <c r="A72" s="49" t="s">
        <v>95</v>
      </c>
      <c r="B72" s="50"/>
      <c r="C72" s="15"/>
      <c r="D72" s="17"/>
      <c r="E72" s="17"/>
      <c r="F72" s="17"/>
    </row>
    <row r="73" spans="1:6" ht="12.75">
      <c r="A73" s="49" t="s">
        <v>139</v>
      </c>
      <c r="B73" s="50">
        <v>40.1</v>
      </c>
      <c r="C73" s="15">
        <v>77043</v>
      </c>
      <c r="D73" s="17">
        <v>605800</v>
      </c>
      <c r="E73" s="17">
        <v>59900</v>
      </c>
      <c r="F73" s="17">
        <v>535672</v>
      </c>
    </row>
    <row r="74" spans="1:6" ht="25.5">
      <c r="A74" s="49" t="s">
        <v>140</v>
      </c>
      <c r="B74" s="50">
        <v>40.2</v>
      </c>
      <c r="C74" s="15">
        <v>6675</v>
      </c>
      <c r="D74" s="17">
        <v>59059</v>
      </c>
      <c r="E74" s="17">
        <v>5905</v>
      </c>
      <c r="F74" s="17">
        <v>52301</v>
      </c>
    </row>
    <row r="75" spans="1:6" ht="12.75">
      <c r="A75" s="49" t="s">
        <v>141</v>
      </c>
      <c r="B75" s="50">
        <v>40.3</v>
      </c>
      <c r="C75" s="15">
        <v>34692</v>
      </c>
      <c r="D75" s="17">
        <v>288478</v>
      </c>
      <c r="E75" s="17">
        <v>35789</v>
      </c>
      <c r="F75" s="17">
        <v>325310</v>
      </c>
    </row>
    <row r="76" spans="1:6" ht="12.75">
      <c r="A76" s="49" t="s">
        <v>142</v>
      </c>
      <c r="B76" s="50">
        <v>41</v>
      </c>
      <c r="C76" s="15">
        <v>1778</v>
      </c>
      <c r="D76" s="17">
        <v>18728</v>
      </c>
      <c r="E76" s="17">
        <v>1829</v>
      </c>
      <c r="F76" s="17">
        <v>15926</v>
      </c>
    </row>
    <row r="77" spans="1:6" ht="12.75">
      <c r="A77" s="49" t="s">
        <v>143</v>
      </c>
      <c r="B77" s="50">
        <v>42</v>
      </c>
      <c r="C77" s="15"/>
      <c r="D77" s="17"/>
      <c r="E77" s="17"/>
      <c r="F77" s="17"/>
    </row>
    <row r="78" spans="1:6" ht="12.75">
      <c r="A78" s="49" t="s">
        <v>144</v>
      </c>
      <c r="B78" s="50">
        <v>43</v>
      </c>
      <c r="C78" s="23">
        <v>306085</v>
      </c>
      <c r="D78" s="23">
        <v>2694579</v>
      </c>
      <c r="E78" s="84">
        <v>270166</v>
      </c>
      <c r="F78" s="84">
        <v>2206408</v>
      </c>
    </row>
    <row r="79" spans="1:6" ht="12.75">
      <c r="A79" s="49" t="s">
        <v>145</v>
      </c>
      <c r="B79" s="50">
        <v>44</v>
      </c>
      <c r="C79" s="17">
        <v>-79308</v>
      </c>
      <c r="D79" s="17">
        <v>-37946</v>
      </c>
      <c r="E79" s="17">
        <v>7132</v>
      </c>
      <c r="F79" s="17">
        <v>-131970</v>
      </c>
    </row>
    <row r="80" spans="1:6" ht="12.75">
      <c r="A80" s="49" t="s">
        <v>146</v>
      </c>
      <c r="B80" s="50">
        <v>45</v>
      </c>
      <c r="C80" s="15"/>
      <c r="D80" s="17"/>
      <c r="E80" s="17"/>
      <c r="F80" s="17"/>
    </row>
    <row r="81" spans="1:6" ht="12.75">
      <c r="A81" s="49" t="s">
        <v>147</v>
      </c>
      <c r="B81" s="50">
        <v>46</v>
      </c>
      <c r="C81" s="18">
        <v>-79308</v>
      </c>
      <c r="D81" s="18">
        <v>-37946</v>
      </c>
      <c r="E81" s="81">
        <v>7132</v>
      </c>
      <c r="F81" s="81">
        <v>-131970</v>
      </c>
    </row>
    <row r="82" spans="1:6" ht="12.75">
      <c r="A82" s="49" t="s">
        <v>148</v>
      </c>
      <c r="B82" s="50">
        <v>47</v>
      </c>
      <c r="C82" s="18">
        <v>853</v>
      </c>
      <c r="D82" s="18">
        <v>17842</v>
      </c>
      <c r="E82" s="81">
        <v>672</v>
      </c>
      <c r="F82" s="81">
        <v>4912</v>
      </c>
    </row>
    <row r="83" spans="1:6" ht="12.75">
      <c r="A83" s="49" t="s">
        <v>69</v>
      </c>
      <c r="B83" s="50"/>
      <c r="C83" s="18"/>
      <c r="D83" s="18"/>
      <c r="E83" s="81"/>
      <c r="F83" s="81"/>
    </row>
    <row r="84" spans="1:6" ht="12.75">
      <c r="A84" s="49" t="s">
        <v>149</v>
      </c>
      <c r="B84" s="50">
        <v>47.1</v>
      </c>
      <c r="C84" s="15">
        <v>0</v>
      </c>
      <c r="D84" s="17">
        <v>10110</v>
      </c>
      <c r="E84" s="17">
        <v>672</v>
      </c>
      <c r="F84" s="17">
        <v>4912</v>
      </c>
    </row>
    <row r="85" spans="1:6" ht="12.75">
      <c r="A85" s="49" t="s">
        <v>150</v>
      </c>
      <c r="B85" s="50">
        <v>47.2</v>
      </c>
      <c r="C85" s="15">
        <v>853</v>
      </c>
      <c r="D85" s="17">
        <v>7732</v>
      </c>
      <c r="E85" s="17"/>
      <c r="F85" s="17"/>
    </row>
    <row r="86" spans="1:6" ht="12.75">
      <c r="A86" s="49" t="s">
        <v>151</v>
      </c>
      <c r="B86" s="50">
        <v>48</v>
      </c>
      <c r="C86" s="23">
        <v>-80161</v>
      </c>
      <c r="D86" s="23">
        <v>-55788</v>
      </c>
      <c r="E86" s="84">
        <v>6460</v>
      </c>
      <c r="F86" s="84">
        <v>-136882</v>
      </c>
    </row>
    <row r="88" spans="1:4" s="2" customFormat="1" ht="12.75">
      <c r="A88" s="5"/>
      <c r="B88" s="10"/>
      <c r="C88" s="10"/>
      <c r="D88" s="10"/>
    </row>
    <row r="89" spans="1:4" s="2" customFormat="1" ht="12.75">
      <c r="A89" s="5"/>
      <c r="B89" s="10"/>
      <c r="C89" s="10"/>
      <c r="D89" s="10"/>
    </row>
    <row r="90" spans="1:4" s="2" customFormat="1" ht="12.75">
      <c r="A90" s="5"/>
      <c r="B90" s="10"/>
      <c r="C90" s="10"/>
      <c r="D90" s="10"/>
    </row>
    <row r="91" s="11" customFormat="1" ht="15.75">
      <c r="A91" s="11" t="s">
        <v>152</v>
      </c>
    </row>
    <row r="92" s="11" customFormat="1" ht="15.75"/>
    <row r="93" s="11" customFormat="1" ht="15.75">
      <c r="A93" s="11" t="s">
        <v>153</v>
      </c>
    </row>
    <row r="94" s="11" customFormat="1" ht="15.75"/>
    <row r="95" s="11" customFormat="1" ht="15.75">
      <c r="A95" s="11" t="s">
        <v>154</v>
      </c>
    </row>
    <row r="96" s="11" customFormat="1" ht="15.75"/>
    <row r="97" s="11" customFormat="1" ht="15.75">
      <c r="A97" s="11" t="s">
        <v>74</v>
      </c>
    </row>
    <row r="98" s="11" customFormat="1" ht="15.75"/>
    <row r="99" s="11" customFormat="1" ht="15.75">
      <c r="A99" s="11" t="s">
        <v>2</v>
      </c>
    </row>
  </sheetData>
  <sheetProtection/>
  <mergeCells count="5">
    <mergeCell ref="D1:F1"/>
    <mergeCell ref="A5:F5"/>
    <mergeCell ref="A6:F6"/>
    <mergeCell ref="A7:F7"/>
    <mergeCell ref="A8:F8"/>
  </mergeCells>
  <printOptions/>
  <pageMargins left="0.7" right="0.7" top="0.75" bottom="0.75" header="0.3" footer="0.3"/>
  <pageSetup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="86" zoomScaleSheetLayoutView="86" zoomScalePageLayoutView="0" workbookViewId="0" topLeftCell="A55">
      <selection activeCell="C19" sqref="C19"/>
    </sheetView>
  </sheetViews>
  <sheetFormatPr defaultColWidth="9.00390625" defaultRowHeight="12.75"/>
  <cols>
    <col min="1" max="1" width="64.25390625" style="45" customWidth="1"/>
    <col min="2" max="2" width="12.25390625" style="58" customWidth="1"/>
    <col min="3" max="3" width="18.25390625" style="58" customWidth="1"/>
    <col min="4" max="4" width="22.875" style="58" customWidth="1"/>
    <col min="5" max="16384" width="9.125" style="45" customWidth="1"/>
  </cols>
  <sheetData>
    <row r="1" spans="2:9" ht="12.75">
      <c r="B1" s="66" t="s">
        <v>155</v>
      </c>
      <c r="C1" s="66"/>
      <c r="D1" s="66"/>
      <c r="E1" s="46"/>
      <c r="F1" s="46"/>
      <c r="G1" s="46"/>
      <c r="H1" s="46"/>
      <c r="I1" s="46"/>
    </row>
    <row r="2" spans="2:9" ht="12.75">
      <c r="B2" s="66" t="s">
        <v>155</v>
      </c>
      <c r="C2" s="66"/>
      <c r="D2" s="66"/>
      <c r="E2" s="47"/>
      <c r="F2" s="47"/>
      <c r="G2" s="47"/>
      <c r="H2" s="47"/>
      <c r="I2" s="47"/>
    </row>
    <row r="3" spans="1:9" ht="12.75">
      <c r="A3" s="47"/>
      <c r="B3" s="55"/>
      <c r="C3" s="55"/>
      <c r="D3" s="55"/>
      <c r="E3" s="2"/>
      <c r="F3" s="2"/>
      <c r="G3" s="2"/>
      <c r="H3" s="2"/>
      <c r="I3" s="2"/>
    </row>
    <row r="4" spans="1:9" ht="12.75">
      <c r="A4" s="2"/>
      <c r="B4" s="10"/>
      <c r="C4" s="10"/>
      <c r="D4" s="10" t="s">
        <v>156</v>
      </c>
      <c r="E4" s="2"/>
      <c r="F4" s="3"/>
      <c r="G4" s="2"/>
      <c r="H4" s="2"/>
      <c r="I4" s="2"/>
    </row>
    <row r="5" spans="1:9" ht="12.75">
      <c r="A5" s="2"/>
      <c r="B5" s="10"/>
      <c r="C5" s="10"/>
      <c r="D5" s="10"/>
      <c r="E5" s="56"/>
      <c r="F5" s="56"/>
      <c r="G5" s="2"/>
      <c r="H5" s="2"/>
      <c r="I5" s="2"/>
    </row>
    <row r="6" spans="1:9" ht="12.75">
      <c r="A6" s="64" t="s">
        <v>157</v>
      </c>
      <c r="B6" s="64"/>
      <c r="C6" s="64"/>
      <c r="D6" s="64"/>
      <c r="E6" s="56"/>
      <c r="F6" s="56"/>
      <c r="G6" s="2"/>
      <c r="H6" s="2"/>
      <c r="I6" s="2"/>
    </row>
    <row r="7" spans="1:9" ht="12.75">
      <c r="A7" s="64" t="s">
        <v>5</v>
      </c>
      <c r="B7" s="64"/>
      <c r="C7" s="64"/>
      <c r="D7" s="64"/>
      <c r="E7" s="2"/>
      <c r="F7" s="2"/>
      <c r="G7" s="2"/>
      <c r="H7" s="2"/>
      <c r="I7" s="2"/>
    </row>
    <row r="8" spans="1:9" ht="12.75">
      <c r="A8" s="65" t="s">
        <v>10</v>
      </c>
      <c r="B8" s="65"/>
      <c r="C8" s="65"/>
      <c r="D8" s="65"/>
      <c r="E8" s="2"/>
      <c r="F8" s="2"/>
      <c r="G8" s="2"/>
      <c r="H8" s="2"/>
      <c r="I8" s="2"/>
    </row>
    <row r="9" spans="1:9" ht="12.75">
      <c r="A9" s="65" t="s">
        <v>243</v>
      </c>
      <c r="B9" s="65"/>
      <c r="C9" s="65"/>
      <c r="D9" s="65"/>
      <c r="E9" s="10"/>
      <c r="F9" s="10"/>
      <c r="G9" s="2"/>
      <c r="H9" s="2"/>
      <c r="I9" s="2"/>
    </row>
    <row r="10" spans="1:9" ht="12.75">
      <c r="A10" s="10"/>
      <c r="B10" s="10"/>
      <c r="C10" s="10"/>
      <c r="D10" s="10"/>
      <c r="E10" s="2"/>
      <c r="F10" s="2"/>
      <c r="G10" s="2"/>
      <c r="H10" s="2"/>
      <c r="I10" s="2"/>
    </row>
    <row r="11" spans="1:9" ht="12.75">
      <c r="A11" s="2"/>
      <c r="B11" s="10"/>
      <c r="C11" s="10"/>
      <c r="D11" s="10" t="s">
        <v>0</v>
      </c>
      <c r="E11" s="2"/>
      <c r="F11" s="2"/>
      <c r="G11" s="2"/>
      <c r="H11" s="2"/>
      <c r="I11" s="2"/>
    </row>
    <row r="12" spans="1:9" ht="57.75" customHeight="1">
      <c r="A12" s="6" t="s">
        <v>1</v>
      </c>
      <c r="B12" s="7" t="s">
        <v>158</v>
      </c>
      <c r="C12" s="6" t="s">
        <v>79</v>
      </c>
      <c r="D12" s="6" t="s">
        <v>81</v>
      </c>
      <c r="E12" s="2"/>
      <c r="F12" s="2"/>
      <c r="G12" s="2"/>
      <c r="H12" s="2"/>
      <c r="I12" s="2"/>
    </row>
    <row r="13" spans="1:4" ht="12.75">
      <c r="A13" s="6">
        <v>1</v>
      </c>
      <c r="B13" s="6">
        <v>2</v>
      </c>
      <c r="C13" s="6">
        <v>3</v>
      </c>
      <c r="D13" s="6">
        <v>4</v>
      </c>
    </row>
    <row r="14" spans="1:4" ht="29.25" customHeight="1">
      <c r="A14" s="49" t="s">
        <v>159</v>
      </c>
      <c r="B14" s="57"/>
      <c r="C14" s="38">
        <v>-37946</v>
      </c>
      <c r="D14" s="38">
        <v>-131970</v>
      </c>
    </row>
    <row r="15" spans="1:4" ht="29.25" customHeight="1">
      <c r="A15" s="49" t="s">
        <v>160</v>
      </c>
      <c r="B15" s="57"/>
      <c r="C15" s="39">
        <v>18173</v>
      </c>
      <c r="D15" s="39">
        <v>16889</v>
      </c>
    </row>
    <row r="16" spans="1:4" ht="29.25" customHeight="1">
      <c r="A16" s="49" t="s">
        <v>161</v>
      </c>
      <c r="B16" s="57">
        <v>1</v>
      </c>
      <c r="C16" s="20">
        <v>18728</v>
      </c>
      <c r="D16" s="20">
        <v>15926</v>
      </c>
    </row>
    <row r="17" spans="1:4" ht="29.25" customHeight="1">
      <c r="A17" s="49" t="s">
        <v>162</v>
      </c>
      <c r="B17" s="57">
        <v>2</v>
      </c>
      <c r="C17" s="20"/>
      <c r="D17" s="20">
        <v>3432</v>
      </c>
    </row>
    <row r="18" spans="1:4" ht="29.25" customHeight="1">
      <c r="A18" s="49" t="s">
        <v>163</v>
      </c>
      <c r="B18" s="57">
        <v>3</v>
      </c>
      <c r="C18" s="20">
        <v>0</v>
      </c>
      <c r="D18" s="20"/>
    </row>
    <row r="19" spans="1:4" ht="29.25" customHeight="1">
      <c r="A19" s="49" t="s">
        <v>164</v>
      </c>
      <c r="B19" s="57">
        <v>6</v>
      </c>
      <c r="C19" s="20">
        <v>-555</v>
      </c>
      <c r="D19" s="20">
        <v>-2469</v>
      </c>
    </row>
    <row r="20" spans="1:4" ht="29.25" customHeight="1">
      <c r="A20" s="49" t="s">
        <v>165</v>
      </c>
      <c r="B20" s="57"/>
      <c r="C20" s="40">
        <v>-19773</v>
      </c>
      <c r="D20" s="40">
        <v>-115081</v>
      </c>
    </row>
    <row r="21" spans="1:4" ht="29.25" customHeight="1">
      <c r="A21" s="49" t="s">
        <v>166</v>
      </c>
      <c r="B21" s="57"/>
      <c r="C21" s="39">
        <v>-1641399</v>
      </c>
      <c r="D21" s="39">
        <v>-578705</v>
      </c>
    </row>
    <row r="22" spans="1:4" ht="29.25" customHeight="1">
      <c r="A22" s="49" t="s">
        <v>167</v>
      </c>
      <c r="B22" s="57">
        <v>7</v>
      </c>
      <c r="C22" s="20">
        <v>-28065</v>
      </c>
      <c r="D22" s="20">
        <v>-598069</v>
      </c>
    </row>
    <row r="23" spans="1:4" ht="29.25" customHeight="1">
      <c r="A23" s="49" t="s">
        <v>168</v>
      </c>
      <c r="B23" s="57">
        <v>8</v>
      </c>
      <c r="C23" s="20">
        <v>447357</v>
      </c>
      <c r="D23" s="20">
        <v>312186</v>
      </c>
    </row>
    <row r="24" spans="1:4" ht="29.25" customHeight="1">
      <c r="A24" s="49" t="s">
        <v>169</v>
      </c>
      <c r="B24" s="57">
        <v>9</v>
      </c>
      <c r="C24" s="20">
        <v>0</v>
      </c>
      <c r="D24" s="20"/>
    </row>
    <row r="25" spans="1:4" ht="29.25" customHeight="1">
      <c r="A25" s="49" t="s">
        <v>170</v>
      </c>
      <c r="B25" s="57">
        <v>10</v>
      </c>
      <c r="C25" s="20">
        <v>-1726177</v>
      </c>
      <c r="D25" s="20">
        <v>-757263</v>
      </c>
    </row>
    <row r="26" spans="1:4" ht="29.25" customHeight="1">
      <c r="A26" s="49" t="s">
        <v>171</v>
      </c>
      <c r="B26" s="57">
        <v>11</v>
      </c>
      <c r="C26" s="20">
        <v>118636</v>
      </c>
      <c r="D26" s="20">
        <v>386427</v>
      </c>
    </row>
    <row r="27" spans="1:4" ht="29.25" customHeight="1">
      <c r="A27" s="49" t="s">
        <v>172</v>
      </c>
      <c r="B27" s="57">
        <v>41579</v>
      </c>
      <c r="C27" s="20">
        <v>0</v>
      </c>
      <c r="D27" s="20"/>
    </row>
    <row r="28" spans="1:4" ht="29.25" customHeight="1">
      <c r="A28" s="49" t="s">
        <v>173</v>
      </c>
      <c r="B28" s="57">
        <v>12</v>
      </c>
      <c r="C28" s="20">
        <v>-434996</v>
      </c>
      <c r="D28" s="20">
        <v>14913</v>
      </c>
    </row>
    <row r="29" spans="1:4" ht="29.25" customHeight="1">
      <c r="A29" s="49" t="s">
        <v>174</v>
      </c>
      <c r="B29" s="57">
        <v>13</v>
      </c>
      <c r="C29" s="20">
        <v>0</v>
      </c>
      <c r="D29" s="20"/>
    </row>
    <row r="30" spans="1:4" ht="29.25" customHeight="1">
      <c r="A30" s="49" t="s">
        <v>175</v>
      </c>
      <c r="B30" s="57">
        <v>14</v>
      </c>
      <c r="C30" s="20">
        <v>-14733</v>
      </c>
      <c r="D30" s="20">
        <v>43948</v>
      </c>
    </row>
    <row r="31" spans="1:4" ht="29.25" customHeight="1">
      <c r="A31" s="49" t="s">
        <v>176</v>
      </c>
      <c r="B31" s="57">
        <v>15</v>
      </c>
      <c r="C31" s="20">
        <v>-3421</v>
      </c>
      <c r="D31" s="20">
        <v>19153</v>
      </c>
    </row>
    <row r="32" spans="1:4" ht="29.25" customHeight="1">
      <c r="A32" s="49" t="s">
        <v>177</v>
      </c>
      <c r="B32" s="57"/>
      <c r="C32" s="39">
        <v>1711852</v>
      </c>
      <c r="D32" s="39">
        <v>958844</v>
      </c>
    </row>
    <row r="33" spans="1:4" ht="29.25" customHeight="1">
      <c r="A33" s="49" t="s">
        <v>178</v>
      </c>
      <c r="B33" s="57">
        <v>16</v>
      </c>
      <c r="C33" s="20">
        <v>1940802</v>
      </c>
      <c r="D33" s="20">
        <v>939520</v>
      </c>
    </row>
    <row r="34" spans="1:4" ht="29.25" customHeight="1">
      <c r="A34" s="49" t="s">
        <v>179</v>
      </c>
      <c r="B34" s="57">
        <v>17</v>
      </c>
      <c r="C34" s="20">
        <v>0</v>
      </c>
      <c r="D34" s="20"/>
    </row>
    <row r="35" spans="1:4" ht="29.25" customHeight="1">
      <c r="A35" s="49" t="s">
        <v>180</v>
      </c>
      <c r="B35" s="57">
        <v>18</v>
      </c>
      <c r="C35" s="20">
        <v>0</v>
      </c>
      <c r="D35" s="20"/>
    </row>
    <row r="36" spans="1:4" ht="29.25" customHeight="1">
      <c r="A36" s="49" t="s">
        <v>181</v>
      </c>
      <c r="B36" s="57">
        <v>19</v>
      </c>
      <c r="C36" s="20">
        <v>86380</v>
      </c>
      <c r="D36" s="20">
        <v>128770</v>
      </c>
    </row>
    <row r="37" spans="1:4" ht="29.25" customHeight="1">
      <c r="A37" s="49" t="s">
        <v>182</v>
      </c>
      <c r="B37" s="57">
        <v>20</v>
      </c>
      <c r="C37" s="20">
        <v>26012</v>
      </c>
      <c r="D37" s="20">
        <v>-57272</v>
      </c>
    </row>
    <row r="38" spans="1:4" ht="29.25" customHeight="1">
      <c r="A38" s="49" t="s">
        <v>183</v>
      </c>
      <c r="B38" s="57">
        <v>21</v>
      </c>
      <c r="C38" s="20">
        <v>0</v>
      </c>
      <c r="D38" s="20"/>
    </row>
    <row r="39" spans="1:4" ht="29.25" customHeight="1">
      <c r="A39" s="49" t="s">
        <v>184</v>
      </c>
      <c r="B39" s="57">
        <v>22</v>
      </c>
      <c r="C39" s="20">
        <v>-400753</v>
      </c>
      <c r="D39" s="20">
        <v>-139223</v>
      </c>
    </row>
    <row r="40" spans="1:4" ht="29.25" customHeight="1">
      <c r="A40" s="49" t="s">
        <v>185</v>
      </c>
      <c r="B40" s="57">
        <v>23</v>
      </c>
      <c r="C40" s="20">
        <v>17860</v>
      </c>
      <c r="D40" s="20">
        <v>9386</v>
      </c>
    </row>
    <row r="41" spans="1:4" ht="29.25" customHeight="1">
      <c r="A41" s="49" t="s">
        <v>186</v>
      </c>
      <c r="B41" s="57">
        <v>24</v>
      </c>
      <c r="C41" s="20">
        <v>10914</v>
      </c>
      <c r="D41" s="20">
        <v>-8049</v>
      </c>
    </row>
    <row r="42" spans="1:4" ht="29.25" customHeight="1">
      <c r="A42" s="49" t="s">
        <v>187</v>
      </c>
      <c r="B42" s="57">
        <v>25</v>
      </c>
      <c r="C42" s="20">
        <v>37854</v>
      </c>
      <c r="D42" s="20">
        <v>124239</v>
      </c>
    </row>
    <row r="43" spans="1:4" ht="29.25" customHeight="1">
      <c r="A43" s="49" t="s">
        <v>188</v>
      </c>
      <c r="B43" s="57">
        <v>26</v>
      </c>
      <c r="C43" s="20"/>
      <c r="D43" s="20"/>
    </row>
    <row r="44" spans="1:4" ht="29.25" customHeight="1">
      <c r="A44" s="49" t="s">
        <v>189</v>
      </c>
      <c r="B44" s="57">
        <v>27</v>
      </c>
      <c r="C44" s="20">
        <v>-38236</v>
      </c>
      <c r="D44" s="20">
        <v>-44506</v>
      </c>
    </row>
    <row r="45" spans="1:4" ht="29.25" customHeight="1">
      <c r="A45" s="49" t="s">
        <v>190</v>
      </c>
      <c r="B45" s="57">
        <v>28</v>
      </c>
      <c r="C45" s="20">
        <v>31019</v>
      </c>
      <c r="D45" s="20">
        <v>5979</v>
      </c>
    </row>
    <row r="46" spans="1:4" ht="29.25" customHeight="1">
      <c r="A46" s="49" t="s">
        <v>191</v>
      </c>
      <c r="B46" s="57"/>
      <c r="C46" s="40">
        <v>70453</v>
      </c>
      <c r="D46" s="40">
        <v>380139</v>
      </c>
    </row>
    <row r="47" spans="1:4" ht="29.25" customHeight="1">
      <c r="A47" s="49" t="s">
        <v>192</v>
      </c>
      <c r="B47" s="57">
        <v>29</v>
      </c>
      <c r="C47" s="41">
        <v>17842</v>
      </c>
      <c r="D47" s="41">
        <v>4912</v>
      </c>
    </row>
    <row r="48" spans="1:4" ht="29.25" customHeight="1">
      <c r="A48" s="49" t="s">
        <v>193</v>
      </c>
      <c r="B48" s="57"/>
      <c r="C48" s="42">
        <v>52611</v>
      </c>
      <c r="D48" s="42">
        <v>375227</v>
      </c>
    </row>
    <row r="49" spans="1:4" ht="29.25" customHeight="1">
      <c r="A49" s="49" t="s">
        <v>194</v>
      </c>
      <c r="B49" s="57"/>
      <c r="C49" s="20"/>
      <c r="D49" s="20"/>
    </row>
    <row r="50" spans="1:4" ht="29.25" customHeight="1">
      <c r="A50" s="49" t="s">
        <v>195</v>
      </c>
      <c r="B50" s="57">
        <v>30</v>
      </c>
      <c r="C50" s="20">
        <v>9471</v>
      </c>
      <c r="D50" s="20">
        <v>5074</v>
      </c>
    </row>
    <row r="51" spans="1:4" ht="29.25" customHeight="1">
      <c r="A51" s="49" t="s">
        <v>196</v>
      </c>
      <c r="B51" s="57">
        <v>31</v>
      </c>
      <c r="C51" s="20">
        <v>-11325</v>
      </c>
      <c r="D51" s="20">
        <v>-25614</v>
      </c>
    </row>
    <row r="52" spans="1:4" ht="29.25" customHeight="1">
      <c r="A52" s="49" t="s">
        <v>197</v>
      </c>
      <c r="B52" s="57">
        <v>32</v>
      </c>
      <c r="C52" s="20">
        <v>117</v>
      </c>
      <c r="D52" s="20"/>
    </row>
    <row r="53" spans="1:4" ht="29.25" customHeight="1">
      <c r="A53" s="49" t="s">
        <v>33</v>
      </c>
      <c r="B53" s="57">
        <v>33</v>
      </c>
      <c r="C53" s="20"/>
      <c r="D53" s="20"/>
    </row>
    <row r="54" spans="1:4" ht="29.25" customHeight="1">
      <c r="A54" s="49" t="s">
        <v>198</v>
      </c>
      <c r="B54" s="57">
        <v>34</v>
      </c>
      <c r="C54" s="20"/>
      <c r="D54" s="20"/>
    </row>
    <row r="55" spans="1:4" ht="29.25" customHeight="1">
      <c r="A55" s="49" t="s">
        <v>199</v>
      </c>
      <c r="B55" s="57"/>
      <c r="C55" s="43">
        <v>-1737</v>
      </c>
      <c r="D55" s="43">
        <v>-20540</v>
      </c>
    </row>
    <row r="56" spans="1:4" ht="29.25" customHeight="1">
      <c r="A56" s="49" t="s">
        <v>200</v>
      </c>
      <c r="B56" s="57"/>
      <c r="C56" s="20"/>
      <c r="D56" s="20"/>
    </row>
    <row r="57" spans="1:4" ht="29.25" customHeight="1">
      <c r="A57" s="49" t="s">
        <v>201</v>
      </c>
      <c r="B57" s="57">
        <v>35</v>
      </c>
      <c r="C57" s="20"/>
      <c r="D57" s="20"/>
    </row>
    <row r="58" spans="1:4" ht="29.25" customHeight="1">
      <c r="A58" s="49" t="s">
        <v>202</v>
      </c>
      <c r="B58" s="57">
        <v>36</v>
      </c>
      <c r="C58" s="20"/>
      <c r="D58" s="20"/>
    </row>
    <row r="59" spans="1:4" ht="29.25" customHeight="1">
      <c r="A59" s="49" t="s">
        <v>203</v>
      </c>
      <c r="B59" s="57" t="s">
        <v>204</v>
      </c>
      <c r="C59" s="20"/>
      <c r="D59" s="20"/>
    </row>
    <row r="60" spans="1:4" ht="29.25" customHeight="1">
      <c r="A60" s="49" t="s">
        <v>47</v>
      </c>
      <c r="B60" s="57">
        <v>37</v>
      </c>
      <c r="C60" s="20"/>
      <c r="D60" s="20"/>
    </row>
    <row r="61" spans="1:4" ht="29.25" customHeight="1">
      <c r="A61" s="49" t="s">
        <v>205</v>
      </c>
      <c r="B61" s="57">
        <v>38</v>
      </c>
      <c r="C61" s="20"/>
      <c r="D61" s="20">
        <v>-20000</v>
      </c>
    </row>
    <row r="62" spans="1:4" ht="29.25" customHeight="1">
      <c r="A62" s="49" t="s">
        <v>198</v>
      </c>
      <c r="B62" s="57">
        <v>39</v>
      </c>
      <c r="C62" s="20"/>
      <c r="D62" s="20"/>
    </row>
    <row r="63" spans="1:4" ht="29.25" customHeight="1">
      <c r="A63" s="49" t="s">
        <v>206</v>
      </c>
      <c r="B63" s="57"/>
      <c r="C63" s="43">
        <v>0</v>
      </c>
      <c r="D63" s="43">
        <v>-20000</v>
      </c>
    </row>
    <row r="64" spans="1:4" ht="29.25" customHeight="1">
      <c r="A64" s="49" t="s">
        <v>207</v>
      </c>
      <c r="B64" s="57"/>
      <c r="C64" s="40">
        <v>31101</v>
      </c>
      <c r="D64" s="40">
        <v>219606</v>
      </c>
    </row>
    <row r="65" spans="1:4" ht="29.25" customHeight="1">
      <c r="A65" s="49" t="s">
        <v>208</v>
      </c>
      <c r="B65" s="57">
        <v>40</v>
      </c>
      <c r="C65" s="20">
        <v>741675</v>
      </c>
      <c r="D65" s="20">
        <v>519157</v>
      </c>
    </row>
    <row r="66" spans="1:7" ht="29.25" customHeight="1">
      <c r="A66" s="49" t="s">
        <v>209</v>
      </c>
      <c r="B66" s="57">
        <v>41</v>
      </c>
      <c r="C66" s="20">
        <v>772776</v>
      </c>
      <c r="D66" s="20">
        <v>738763</v>
      </c>
      <c r="G66" s="54"/>
    </row>
    <row r="67" spans="1:4" ht="15.75">
      <c r="A67" s="5" t="s">
        <v>210</v>
      </c>
      <c r="B67" s="10"/>
      <c r="C67" s="37"/>
      <c r="D67" s="37"/>
    </row>
    <row r="68" spans="1:4" ht="15.75">
      <c r="A68" s="5"/>
      <c r="B68" s="10"/>
      <c r="C68" s="37"/>
      <c r="D68" s="37"/>
    </row>
    <row r="69" spans="1:4" s="11" customFormat="1" ht="15.75">
      <c r="A69" s="11" t="s">
        <v>152</v>
      </c>
      <c r="B69" s="37"/>
      <c r="C69" s="37"/>
      <c r="D69" s="37"/>
    </row>
    <row r="70" spans="2:4" s="11" customFormat="1" ht="15.75">
      <c r="B70" s="37"/>
      <c r="C70" s="37"/>
      <c r="D70" s="37"/>
    </row>
    <row r="71" spans="1:4" s="11" customFormat="1" ht="15.75">
      <c r="A71" s="11" t="s">
        <v>153</v>
      </c>
      <c r="B71" s="37"/>
      <c r="C71" s="37"/>
      <c r="D71" s="37"/>
    </row>
    <row r="72" spans="2:4" s="11" customFormat="1" ht="15.75">
      <c r="B72" s="37"/>
      <c r="C72" s="58"/>
      <c r="D72" s="37"/>
    </row>
    <row r="73" spans="1:4" s="11" customFormat="1" ht="15.75">
      <c r="A73" s="11" t="s">
        <v>154</v>
      </c>
      <c r="B73" s="37"/>
      <c r="C73" s="58"/>
      <c r="D73" s="37"/>
    </row>
    <row r="74" spans="2:4" s="11" customFormat="1" ht="15.75">
      <c r="B74" s="37"/>
      <c r="C74" s="58"/>
      <c r="D74" s="58"/>
    </row>
    <row r="75" spans="1:4" s="11" customFormat="1" ht="15.75">
      <c r="A75" s="11" t="s">
        <v>74</v>
      </c>
      <c r="B75" s="37"/>
      <c r="C75" s="58"/>
      <c r="D75" s="58"/>
    </row>
    <row r="76" spans="2:4" s="11" customFormat="1" ht="15.75">
      <c r="B76" s="37"/>
      <c r="C76" s="58"/>
      <c r="D76" s="58"/>
    </row>
    <row r="77" spans="1:4" s="11" customFormat="1" ht="15.75">
      <c r="A77" s="11" t="s">
        <v>2</v>
      </c>
      <c r="B77" s="37"/>
      <c r="C77" s="58"/>
      <c r="D77" s="58"/>
    </row>
  </sheetData>
  <sheetProtection/>
  <mergeCells count="6">
    <mergeCell ref="B1:D1"/>
    <mergeCell ref="B2:D2"/>
    <mergeCell ref="A6:D6"/>
    <mergeCell ref="A7:D7"/>
    <mergeCell ref="A8:D8"/>
    <mergeCell ref="A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31">
      <selection activeCell="H51" sqref="H51"/>
    </sheetView>
  </sheetViews>
  <sheetFormatPr defaultColWidth="36.125" defaultRowHeight="12.75"/>
  <cols>
    <col min="1" max="1" width="36.125" style="0" customWidth="1"/>
    <col min="2" max="2" width="17.875" style="28" customWidth="1"/>
    <col min="3" max="3" width="18.375" style="28" customWidth="1"/>
    <col min="4" max="4" width="17.25390625" style="28" customWidth="1"/>
    <col min="5" max="5" width="33.375" style="28" customWidth="1"/>
    <col min="6" max="6" width="12.625" style="28" customWidth="1"/>
    <col min="7" max="7" width="10.75390625" style="28" customWidth="1"/>
    <col min="8" max="8" width="13.625" style="28" customWidth="1"/>
  </cols>
  <sheetData>
    <row r="1" spans="5:9" ht="12.75">
      <c r="E1" s="29"/>
      <c r="F1" s="70" t="s">
        <v>211</v>
      </c>
      <c r="G1" s="70"/>
      <c r="H1" s="70"/>
      <c r="I1" s="4"/>
    </row>
    <row r="2" spans="1:9" ht="12.75">
      <c r="A2" s="1"/>
      <c r="B2" s="30"/>
      <c r="C2" s="30"/>
      <c r="D2" s="30"/>
      <c r="E2" s="30"/>
      <c r="F2" s="30"/>
      <c r="G2" s="30"/>
      <c r="H2" s="30"/>
      <c r="I2" s="1"/>
    </row>
    <row r="3" spans="1:9" ht="12.75">
      <c r="A3" s="2"/>
      <c r="B3" s="10"/>
      <c r="C3" s="10"/>
      <c r="D3" s="10"/>
      <c r="E3" s="10"/>
      <c r="F3" s="10"/>
      <c r="G3" s="10"/>
      <c r="H3" s="10" t="s">
        <v>212</v>
      </c>
      <c r="I3" s="2"/>
    </row>
    <row r="4" spans="1:9" ht="12.75">
      <c r="A4" s="2"/>
      <c r="B4" s="10"/>
      <c r="C4" s="10"/>
      <c r="D4" s="10"/>
      <c r="E4" s="10"/>
      <c r="F4" s="10"/>
      <c r="G4" s="10"/>
      <c r="H4" s="10"/>
      <c r="I4" s="2"/>
    </row>
    <row r="5" spans="1:9" ht="12.75">
      <c r="A5" s="71" t="s">
        <v>213</v>
      </c>
      <c r="B5" s="71"/>
      <c r="C5" s="71"/>
      <c r="D5" s="71"/>
      <c r="E5" s="71"/>
      <c r="F5" s="71"/>
      <c r="G5" s="71"/>
      <c r="H5" s="71"/>
      <c r="I5" s="2"/>
    </row>
    <row r="6" spans="1:9" ht="12.75">
      <c r="A6" s="71" t="s">
        <v>5</v>
      </c>
      <c r="B6" s="71"/>
      <c r="C6" s="71"/>
      <c r="D6" s="71"/>
      <c r="E6" s="71"/>
      <c r="F6" s="71"/>
      <c r="G6" s="71"/>
      <c r="H6" s="71"/>
      <c r="I6" s="2"/>
    </row>
    <row r="7" spans="1:9" ht="12.75">
      <c r="A7" s="65" t="s">
        <v>10</v>
      </c>
      <c r="B7" s="65"/>
      <c r="C7" s="65"/>
      <c r="D7" s="65"/>
      <c r="E7" s="65"/>
      <c r="F7" s="65"/>
      <c r="G7" s="65"/>
      <c r="H7" s="65"/>
      <c r="I7" s="2"/>
    </row>
    <row r="8" spans="1:9" ht="12.75">
      <c r="A8" s="65" t="s">
        <v>243</v>
      </c>
      <c r="B8" s="65"/>
      <c r="C8" s="65"/>
      <c r="D8" s="65"/>
      <c r="E8" s="65"/>
      <c r="F8" s="65"/>
      <c r="G8" s="65"/>
      <c r="H8" s="65"/>
      <c r="I8" s="2"/>
    </row>
    <row r="9" spans="1:9" ht="12.75">
      <c r="A9" s="10"/>
      <c r="B9" s="10"/>
      <c r="C9" s="10"/>
      <c r="D9" s="10"/>
      <c r="E9" s="10"/>
      <c r="F9" s="10"/>
      <c r="G9" s="10"/>
      <c r="H9" s="10"/>
      <c r="I9" s="2"/>
    </row>
    <row r="10" spans="1:9" ht="12.75">
      <c r="A10" s="2"/>
      <c r="B10" s="10"/>
      <c r="C10" s="10"/>
      <c r="D10" s="10"/>
      <c r="E10" s="10"/>
      <c r="F10" s="10"/>
      <c r="G10" s="72" t="s">
        <v>0</v>
      </c>
      <c r="H10" s="72"/>
      <c r="I10" s="2"/>
    </row>
    <row r="11" spans="1:9" ht="12.75">
      <c r="A11" s="67" t="s">
        <v>214</v>
      </c>
      <c r="B11" s="67" t="s">
        <v>215</v>
      </c>
      <c r="C11" s="67"/>
      <c r="D11" s="67"/>
      <c r="E11" s="67"/>
      <c r="F11" s="67"/>
      <c r="G11" s="68" t="s">
        <v>216</v>
      </c>
      <c r="H11" s="68" t="s">
        <v>72</v>
      </c>
      <c r="I11" s="25"/>
    </row>
    <row r="12" spans="1:9" ht="12.75">
      <c r="A12" s="67"/>
      <c r="B12" s="59" t="s">
        <v>241</v>
      </c>
      <c r="C12" s="59" t="s">
        <v>64</v>
      </c>
      <c r="D12" s="59" t="s">
        <v>217</v>
      </c>
      <c r="E12" s="59" t="s">
        <v>218</v>
      </c>
      <c r="F12" s="59" t="s">
        <v>219</v>
      </c>
      <c r="G12" s="69"/>
      <c r="H12" s="69"/>
      <c r="I12" s="25"/>
    </row>
    <row r="13" spans="1:9" ht="12.75">
      <c r="A13" s="60">
        <v>1</v>
      </c>
      <c r="B13" s="60">
        <v>2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25"/>
    </row>
    <row r="14" spans="1:8" ht="18" customHeight="1">
      <c r="A14" s="62" t="s">
        <v>220</v>
      </c>
      <c r="B14" s="61">
        <v>570000</v>
      </c>
      <c r="C14" s="61">
        <v>15332</v>
      </c>
      <c r="D14" s="61">
        <v>6184</v>
      </c>
      <c r="E14" s="61">
        <v>1697915</v>
      </c>
      <c r="F14" s="61">
        <f>SUM(B14:E14)</f>
        <v>2289431</v>
      </c>
      <c r="G14" s="61"/>
      <c r="H14" s="61">
        <f>F14</f>
        <v>2289431</v>
      </c>
    </row>
    <row r="15" spans="1:8" ht="18" customHeight="1">
      <c r="A15" s="9" t="s">
        <v>221</v>
      </c>
      <c r="B15" s="31"/>
      <c r="C15" s="31"/>
      <c r="D15" s="31"/>
      <c r="E15" s="31"/>
      <c r="F15" s="31"/>
      <c r="G15" s="31"/>
      <c r="H15" s="31"/>
    </row>
    <row r="16" spans="1:8" ht="18" customHeight="1">
      <c r="A16" s="9" t="s">
        <v>222</v>
      </c>
      <c r="B16" s="31">
        <f>B14</f>
        <v>570000</v>
      </c>
      <c r="C16" s="31">
        <f aca="true" t="shared" si="0" ref="C16:H16">C14</f>
        <v>15332</v>
      </c>
      <c r="D16" s="31">
        <f t="shared" si="0"/>
        <v>6184</v>
      </c>
      <c r="E16" s="31">
        <f t="shared" si="0"/>
        <v>1697915</v>
      </c>
      <c r="F16" s="31">
        <f t="shared" si="0"/>
        <v>2289431</v>
      </c>
      <c r="G16" s="31"/>
      <c r="H16" s="31">
        <f t="shared" si="0"/>
        <v>2289431</v>
      </c>
    </row>
    <row r="17" spans="1:8" ht="18" customHeight="1">
      <c r="A17" s="9" t="s">
        <v>223</v>
      </c>
      <c r="B17" s="31"/>
      <c r="C17" s="31"/>
      <c r="D17" s="31"/>
      <c r="E17" s="31"/>
      <c r="F17" s="31"/>
      <c r="G17" s="31"/>
      <c r="H17" s="31"/>
    </row>
    <row r="18" spans="1:8" ht="18" customHeight="1">
      <c r="A18" s="9" t="s">
        <v>224</v>
      </c>
      <c r="B18" s="31"/>
      <c r="C18" s="31"/>
      <c r="D18" s="31"/>
      <c r="E18" s="31"/>
      <c r="F18" s="31"/>
      <c r="G18" s="31"/>
      <c r="H18" s="31"/>
    </row>
    <row r="19" spans="1:8" ht="18" customHeight="1">
      <c r="A19" s="9" t="s">
        <v>225</v>
      </c>
      <c r="B19" s="31"/>
      <c r="C19" s="31"/>
      <c r="D19" s="31"/>
      <c r="E19" s="31"/>
      <c r="F19" s="31"/>
      <c r="G19" s="31"/>
      <c r="H19" s="31"/>
    </row>
    <row r="20" spans="1:8" ht="18" customHeight="1">
      <c r="A20" s="9" t="s">
        <v>226</v>
      </c>
      <c r="B20" s="31"/>
      <c r="C20" s="31"/>
      <c r="D20" s="31"/>
      <c r="E20" s="31"/>
      <c r="F20" s="31"/>
      <c r="G20" s="31"/>
      <c r="H20" s="31"/>
    </row>
    <row r="21" spans="1:8" ht="18" customHeight="1">
      <c r="A21" s="9" t="s">
        <v>227</v>
      </c>
      <c r="B21" s="31"/>
      <c r="C21" s="31"/>
      <c r="D21" s="31"/>
      <c r="E21" s="31"/>
      <c r="F21" s="31"/>
      <c r="G21" s="31"/>
      <c r="H21" s="31"/>
    </row>
    <row r="22" spans="1:8" ht="18" customHeight="1">
      <c r="A22" s="9" t="s">
        <v>145</v>
      </c>
      <c r="B22" s="31"/>
      <c r="C22" s="31"/>
      <c r="D22" s="31"/>
      <c r="E22" s="31">
        <f>'ф1'!D74</f>
        <v>185632</v>
      </c>
      <c r="F22" s="31">
        <f>E22</f>
        <v>185632</v>
      </c>
      <c r="G22" s="31"/>
      <c r="H22" s="31">
        <f>F22</f>
        <v>185632</v>
      </c>
    </row>
    <row r="23" spans="1:8" ht="18" customHeight="1">
      <c r="A23" s="9" t="s">
        <v>228</v>
      </c>
      <c r="B23" s="31"/>
      <c r="C23" s="31"/>
      <c r="D23" s="31"/>
      <c r="E23" s="31">
        <f>E22</f>
        <v>185632</v>
      </c>
      <c r="F23" s="31">
        <f>F22</f>
        <v>185632</v>
      </c>
      <c r="G23" s="31"/>
      <c r="H23" s="31">
        <f>H22</f>
        <v>185632</v>
      </c>
    </row>
    <row r="24" spans="1:8" ht="18" customHeight="1">
      <c r="A24" s="9" t="s">
        <v>229</v>
      </c>
      <c r="B24" s="31"/>
      <c r="C24" s="31"/>
      <c r="D24" s="31"/>
      <c r="E24" s="31"/>
      <c r="F24" s="31"/>
      <c r="G24" s="31"/>
      <c r="H24" s="31"/>
    </row>
    <row r="25" spans="1:8" ht="18" customHeight="1">
      <c r="A25" s="9" t="s">
        <v>230</v>
      </c>
      <c r="B25" s="31"/>
      <c r="C25" s="31"/>
      <c r="D25" s="31"/>
      <c r="E25" s="31"/>
      <c r="F25" s="31"/>
      <c r="G25" s="31"/>
      <c r="H25" s="31"/>
    </row>
    <row r="26" spans="1:8" ht="18" customHeight="1">
      <c r="A26" s="9" t="s">
        <v>231</v>
      </c>
      <c r="B26" s="31"/>
      <c r="C26" s="31"/>
      <c r="D26" s="31"/>
      <c r="E26" s="31"/>
      <c r="F26" s="31"/>
      <c r="G26" s="31"/>
      <c r="H26" s="31"/>
    </row>
    <row r="27" spans="1:8" ht="18" customHeight="1">
      <c r="A27" s="9" t="s">
        <v>232</v>
      </c>
      <c r="B27" s="31"/>
      <c r="C27" s="44">
        <f>C29+C30</f>
        <v>23669</v>
      </c>
      <c r="D27" s="44">
        <f>D29+D30</f>
        <v>-475</v>
      </c>
      <c r="E27" s="44">
        <f>E29+E30</f>
        <v>-23194</v>
      </c>
      <c r="F27" s="31">
        <v>0</v>
      </c>
      <c r="G27" s="31"/>
      <c r="H27" s="31">
        <v>0</v>
      </c>
    </row>
    <row r="28" spans="1:8" ht="18" customHeight="1">
      <c r="A28" s="9" t="s">
        <v>69</v>
      </c>
      <c r="B28" s="32"/>
      <c r="C28" s="32"/>
      <c r="D28" s="32"/>
      <c r="E28" s="32"/>
      <c r="F28" s="32"/>
      <c r="G28" s="32"/>
      <c r="H28" s="32"/>
    </row>
    <row r="29" spans="1:8" ht="18" customHeight="1">
      <c r="A29" s="9" t="s">
        <v>233</v>
      </c>
      <c r="B29" s="31"/>
      <c r="C29" s="31"/>
      <c r="D29" s="31">
        <v>-475</v>
      </c>
      <c r="E29" s="31">
        <v>475</v>
      </c>
      <c r="F29" s="31">
        <v>0</v>
      </c>
      <c r="G29" s="31"/>
      <c r="H29" s="31">
        <v>0</v>
      </c>
    </row>
    <row r="30" spans="1:8" ht="18" customHeight="1">
      <c r="A30" s="9" t="s">
        <v>234</v>
      </c>
      <c r="B30" s="31"/>
      <c r="C30" s="31">
        <v>23669</v>
      </c>
      <c r="D30" s="31"/>
      <c r="E30" s="31">
        <v>-23669</v>
      </c>
      <c r="F30" s="31">
        <v>0</v>
      </c>
      <c r="G30" s="31"/>
      <c r="H30" s="31">
        <v>0</v>
      </c>
    </row>
    <row r="31" spans="1:8" ht="18" customHeight="1">
      <c r="A31" s="9" t="s">
        <v>235</v>
      </c>
      <c r="B31" s="31"/>
      <c r="C31" s="31"/>
      <c r="D31" s="31"/>
      <c r="E31" s="31"/>
      <c r="F31" s="31">
        <v>0</v>
      </c>
      <c r="G31" s="31"/>
      <c r="H31" s="31">
        <v>0</v>
      </c>
    </row>
    <row r="32" spans="1:8" ht="18" customHeight="1">
      <c r="A32" s="9" t="s">
        <v>236</v>
      </c>
      <c r="B32" s="44">
        <v>570000</v>
      </c>
      <c r="C32" s="44">
        <f>C27+C16</f>
        <v>39001</v>
      </c>
      <c r="D32" s="44">
        <v>5709</v>
      </c>
      <c r="E32" s="44">
        <f>E16+E22+E29+E30</f>
        <v>1860353</v>
      </c>
      <c r="F32" s="44">
        <f>F16+F22</f>
        <v>2475063</v>
      </c>
      <c r="G32" s="44"/>
      <c r="H32" s="44">
        <f>H22+H16</f>
        <v>2475063</v>
      </c>
    </row>
    <row r="33" spans="1:8" ht="18" customHeight="1">
      <c r="A33" s="9" t="s">
        <v>221</v>
      </c>
      <c r="B33" s="31"/>
      <c r="C33" s="31"/>
      <c r="D33" s="31"/>
      <c r="E33" s="31"/>
      <c r="F33" s="31"/>
      <c r="G33" s="31"/>
      <c r="H33" s="31"/>
    </row>
    <row r="34" spans="1:8" ht="18" customHeight="1">
      <c r="A34" s="9" t="s">
        <v>237</v>
      </c>
      <c r="B34" s="44">
        <v>570000</v>
      </c>
      <c r="C34" s="44">
        <f>C32</f>
        <v>39001</v>
      </c>
      <c r="D34" s="44">
        <v>5709</v>
      </c>
      <c r="E34" s="44">
        <f>E32</f>
        <v>1860353</v>
      </c>
      <c r="F34" s="44">
        <f>F32</f>
        <v>2475063</v>
      </c>
      <c r="G34" s="44"/>
      <c r="H34" s="44">
        <f>H32</f>
        <v>2475063</v>
      </c>
    </row>
    <row r="35" spans="1:8" ht="18" customHeight="1">
      <c r="A35" s="9" t="s">
        <v>223</v>
      </c>
      <c r="B35" s="31"/>
      <c r="C35" s="31"/>
      <c r="D35" s="31"/>
      <c r="E35" s="31"/>
      <c r="F35" s="31"/>
      <c r="G35" s="31"/>
      <c r="H35" s="31"/>
    </row>
    <row r="36" spans="1:8" ht="18" customHeight="1">
      <c r="A36" s="9" t="s">
        <v>224</v>
      </c>
      <c r="B36" s="31"/>
      <c r="C36" s="31"/>
      <c r="D36" s="31"/>
      <c r="E36" s="31"/>
      <c r="F36" s="31"/>
      <c r="G36" s="31"/>
      <c r="H36" s="31"/>
    </row>
    <row r="37" spans="1:8" ht="18" customHeight="1">
      <c r="A37" s="9" t="s">
        <v>225</v>
      </c>
      <c r="B37" s="31"/>
      <c r="C37" s="31"/>
      <c r="D37" s="31"/>
      <c r="E37" s="31"/>
      <c r="F37" s="31"/>
      <c r="G37" s="31"/>
      <c r="H37" s="31"/>
    </row>
    <row r="38" spans="1:8" ht="18" customHeight="1">
      <c r="A38" s="9" t="s">
        <v>226</v>
      </c>
      <c r="B38" s="31"/>
      <c r="C38" s="31"/>
      <c r="D38" s="31"/>
      <c r="E38" s="31"/>
      <c r="F38" s="31"/>
      <c r="G38" s="31"/>
      <c r="H38" s="31"/>
    </row>
    <row r="39" spans="1:8" ht="18" customHeight="1">
      <c r="A39" s="9" t="s">
        <v>227</v>
      </c>
      <c r="B39" s="31"/>
      <c r="C39" s="31"/>
      <c r="D39" s="31"/>
      <c r="E39" s="31"/>
      <c r="F39" s="31"/>
      <c r="G39" s="31"/>
      <c r="H39" s="31"/>
    </row>
    <row r="40" spans="1:8" ht="18" customHeight="1">
      <c r="A40" s="9" t="s">
        <v>145</v>
      </c>
      <c r="B40" s="31"/>
      <c r="C40" s="31"/>
      <c r="D40" s="31"/>
      <c r="E40" s="31">
        <f>'ф1'!C74</f>
        <v>-55788</v>
      </c>
      <c r="F40" s="31">
        <f>E40</f>
        <v>-55788</v>
      </c>
      <c r="G40" s="31"/>
      <c r="H40" s="31">
        <f>F40</f>
        <v>-55788</v>
      </c>
    </row>
    <row r="41" spans="1:8" ht="18" customHeight="1">
      <c r="A41" s="9" t="s">
        <v>228</v>
      </c>
      <c r="B41" s="31"/>
      <c r="C41" s="31"/>
      <c r="D41" s="31"/>
      <c r="E41" s="31">
        <f>E40</f>
        <v>-55788</v>
      </c>
      <c r="F41" s="31">
        <f>F40</f>
        <v>-55788</v>
      </c>
      <c r="G41" s="31"/>
      <c r="H41" s="31">
        <f>H40</f>
        <v>-55788</v>
      </c>
    </row>
    <row r="42" spans="1:8" ht="18" customHeight="1">
      <c r="A42" s="9" t="s">
        <v>229</v>
      </c>
      <c r="B42" s="31"/>
      <c r="C42" s="31"/>
      <c r="D42" s="31"/>
      <c r="E42" s="31"/>
      <c r="F42" s="31"/>
      <c r="G42" s="31"/>
      <c r="H42" s="31"/>
    </row>
    <row r="43" spans="1:8" ht="18" customHeight="1">
      <c r="A43" s="9" t="s">
        <v>230</v>
      </c>
      <c r="B43" s="31"/>
      <c r="C43" s="31"/>
      <c r="D43" s="31"/>
      <c r="E43" s="31"/>
      <c r="F43" s="31"/>
      <c r="G43" s="31"/>
      <c r="H43" s="31"/>
    </row>
    <row r="44" spans="1:8" ht="18" customHeight="1">
      <c r="A44" s="9" t="s">
        <v>231</v>
      </c>
      <c r="B44" s="31"/>
      <c r="C44" s="31"/>
      <c r="D44" s="31"/>
      <c r="E44" s="31"/>
      <c r="F44" s="31"/>
      <c r="G44" s="31"/>
      <c r="H44" s="31"/>
    </row>
    <row r="45" spans="1:8" ht="18" customHeight="1">
      <c r="A45" s="9" t="s">
        <v>232</v>
      </c>
      <c r="B45" s="31"/>
      <c r="C45" s="44">
        <f>C48</f>
        <v>-39001</v>
      </c>
      <c r="D45" s="44">
        <f>D47</f>
        <v>-1280</v>
      </c>
      <c r="E45" s="44">
        <f>E47+E48+E49</f>
        <v>39726</v>
      </c>
      <c r="F45" s="44">
        <f>C45+B45+D45+E45</f>
        <v>-555</v>
      </c>
      <c r="G45" s="44"/>
      <c r="H45" s="44">
        <f>F45</f>
        <v>-555</v>
      </c>
    </row>
    <row r="46" spans="1:8" ht="18" customHeight="1">
      <c r="A46" s="9" t="s">
        <v>69</v>
      </c>
      <c r="B46" s="32"/>
      <c r="C46" s="32"/>
      <c r="D46" s="32"/>
      <c r="E46" s="32"/>
      <c r="F46" s="32"/>
      <c r="G46" s="32"/>
      <c r="H46" s="31">
        <f>F46</f>
        <v>0</v>
      </c>
    </row>
    <row r="47" spans="1:8" ht="18" customHeight="1">
      <c r="A47" s="9" t="s">
        <v>233</v>
      </c>
      <c r="B47" s="31"/>
      <c r="C47" s="31"/>
      <c r="D47" s="31">
        <v>-1280</v>
      </c>
      <c r="E47" s="31">
        <f>-D47</f>
        <v>1280</v>
      </c>
      <c r="F47" s="31">
        <f>E47+D47+C47+B47</f>
        <v>0</v>
      </c>
      <c r="G47" s="31"/>
      <c r="H47" s="31">
        <f>F47</f>
        <v>0</v>
      </c>
    </row>
    <row r="48" spans="1:8" ht="18" customHeight="1">
      <c r="A48" s="9" t="s">
        <v>234</v>
      </c>
      <c r="B48" s="31"/>
      <c r="C48" s="31">
        <v>-39001</v>
      </c>
      <c r="D48" s="31"/>
      <c r="E48" s="31">
        <v>39001</v>
      </c>
      <c r="F48" s="31">
        <f>E48+D48+C48+B48</f>
        <v>0</v>
      </c>
      <c r="G48" s="31"/>
      <c r="H48" s="31">
        <f>F48</f>
        <v>0</v>
      </c>
    </row>
    <row r="49" spans="1:8" ht="18" customHeight="1">
      <c r="A49" s="9" t="s">
        <v>235</v>
      </c>
      <c r="B49" s="31"/>
      <c r="C49" s="31"/>
      <c r="D49" s="31"/>
      <c r="E49" s="31">
        <v>-555</v>
      </c>
      <c r="F49" s="31">
        <f>E49+D49+C49+B49</f>
        <v>-555</v>
      </c>
      <c r="G49" s="31"/>
      <c r="H49" s="31">
        <f>F49</f>
        <v>-555</v>
      </c>
    </row>
    <row r="50" spans="1:8" ht="18" customHeight="1">
      <c r="A50" s="9" t="s">
        <v>238</v>
      </c>
      <c r="B50" s="44">
        <v>570000</v>
      </c>
      <c r="C50" s="44">
        <f>C45+C34</f>
        <v>0</v>
      </c>
      <c r="D50" s="44">
        <f>D45+D34</f>
        <v>4429</v>
      </c>
      <c r="E50" s="44">
        <f>E45+E40+E34</f>
        <v>1844291</v>
      </c>
      <c r="F50" s="44">
        <f>F45+F40+F34</f>
        <v>2418720</v>
      </c>
      <c r="G50" s="44"/>
      <c r="H50" s="44">
        <f>H34+H40+H45</f>
        <v>2418720</v>
      </c>
    </row>
    <row r="51" spans="2:8" ht="12.75">
      <c r="B51" s="33"/>
      <c r="C51" s="33"/>
      <c r="D51" s="33"/>
      <c r="E51" s="33"/>
      <c r="F51" s="33"/>
      <c r="H51" s="33"/>
    </row>
    <row r="52" spans="1:8" ht="12.75">
      <c r="A52" s="26" t="s">
        <v>239</v>
      </c>
      <c r="B52" s="34"/>
      <c r="C52" s="34"/>
      <c r="D52" s="34"/>
      <c r="E52" s="34"/>
      <c r="F52" s="34"/>
      <c r="G52" s="34"/>
      <c r="H52" s="36"/>
    </row>
    <row r="53" spans="1:8" ht="12.75">
      <c r="A53" s="26" t="s">
        <v>240</v>
      </c>
      <c r="B53" s="34"/>
      <c r="C53" s="34"/>
      <c r="D53" s="34"/>
      <c r="E53" s="34"/>
      <c r="F53" s="34"/>
      <c r="G53" s="34"/>
      <c r="H53" s="36"/>
    </row>
    <row r="54" spans="1:8" ht="12.75">
      <c r="A54" s="27"/>
      <c r="B54" s="35"/>
      <c r="C54" s="25"/>
      <c r="D54" s="25"/>
      <c r="E54" s="25"/>
      <c r="F54" s="25"/>
      <c r="G54" s="25"/>
      <c r="H54" s="25"/>
    </row>
    <row r="55" spans="1:4" s="12" customFormat="1" ht="15.75">
      <c r="A55" s="11" t="s">
        <v>152</v>
      </c>
      <c r="B55" s="11"/>
      <c r="C55" s="11"/>
      <c r="D55" s="11"/>
    </row>
    <row r="56" spans="1:4" s="12" customFormat="1" ht="15.75">
      <c r="A56" s="11"/>
      <c r="B56" s="11"/>
      <c r="C56" s="11"/>
      <c r="D56" s="11"/>
    </row>
    <row r="57" spans="1:4" s="12" customFormat="1" ht="15.75">
      <c r="A57" s="11" t="s">
        <v>153</v>
      </c>
      <c r="B57" s="11"/>
      <c r="C57" s="11"/>
      <c r="D57" s="11"/>
    </row>
    <row r="58" spans="1:4" s="12" customFormat="1" ht="15.75">
      <c r="A58" s="11"/>
      <c r="B58" s="11"/>
      <c r="C58" s="11"/>
      <c r="D58" s="11"/>
    </row>
    <row r="59" spans="1:4" s="12" customFormat="1" ht="15.75">
      <c r="A59" s="11" t="s">
        <v>154</v>
      </c>
      <c r="B59" s="11"/>
      <c r="C59" s="11"/>
      <c r="D59" s="11"/>
    </row>
    <row r="60" spans="1:4" s="12" customFormat="1" ht="15.75">
      <c r="A60" s="11"/>
      <c r="B60" s="11"/>
      <c r="C60" s="11"/>
      <c r="D60" s="11"/>
    </row>
    <row r="61" spans="1:4" s="12" customFormat="1" ht="15.75">
      <c r="A61" s="11" t="s">
        <v>74</v>
      </c>
      <c r="B61" s="11"/>
      <c r="C61" s="11"/>
      <c r="D61" s="11"/>
    </row>
    <row r="62" spans="1:4" s="12" customFormat="1" ht="15.75">
      <c r="A62" s="11"/>
      <c r="B62" s="11"/>
      <c r="C62" s="11"/>
      <c r="D62" s="11"/>
    </row>
    <row r="63" spans="1:4" s="12" customFormat="1" ht="15.75">
      <c r="A63" s="11" t="s">
        <v>2</v>
      </c>
      <c r="B63" s="11"/>
      <c r="C63" s="11"/>
      <c r="D63" s="11"/>
    </row>
    <row r="64" spans="2:8" ht="12.75">
      <c r="B64"/>
      <c r="C64"/>
      <c r="D64"/>
      <c r="E64"/>
      <c r="F64"/>
      <c r="G64"/>
      <c r="H64"/>
    </row>
    <row r="65" spans="2:8" ht="12.75">
      <c r="B65"/>
      <c r="C65"/>
      <c r="D65"/>
      <c r="E65"/>
      <c r="F65"/>
      <c r="G65"/>
      <c r="H65"/>
    </row>
  </sheetData>
  <sheetProtection/>
  <mergeCells count="10">
    <mergeCell ref="A11:A12"/>
    <mergeCell ref="B11:F11"/>
    <mergeCell ref="G11:G12"/>
    <mergeCell ref="H11:H12"/>
    <mergeCell ref="F1:H1"/>
    <mergeCell ref="A5:H5"/>
    <mergeCell ref="A6:H6"/>
    <mergeCell ref="A7:H7"/>
    <mergeCell ref="A8:H8"/>
    <mergeCell ref="G10:H10"/>
  </mergeCells>
  <printOptions/>
  <pageMargins left="0.7086614173228347" right="0.7086614173228347" top="0.7480314960629921" bottom="0.7480314960629921" header="0.31496062992125984" footer="0.31496062992125984"/>
  <pageSetup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anna_semikina</dc:creator>
  <cp:keywords/>
  <dc:description/>
  <cp:lastModifiedBy>d.agibayeva</cp:lastModifiedBy>
  <cp:lastPrinted>2014-04-17T06:48:58Z</cp:lastPrinted>
  <dcterms:created xsi:type="dcterms:W3CDTF">2007-10-15T08:13:10Z</dcterms:created>
  <dcterms:modified xsi:type="dcterms:W3CDTF">2014-10-08T09:43:15Z</dcterms:modified>
  <cp:category/>
  <cp:version/>
  <cp:contentType/>
  <cp:contentStatus/>
</cp:coreProperties>
</file>