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dim\Dropbox (Личный)\01 VP\2015 AmanMunai\2015.03.31 Отчет KASE\"/>
    </mc:Choice>
  </mc:AlternateContent>
  <bookViews>
    <workbookView xWindow="240" yWindow="36" windowWidth="20112" windowHeight="7488" activeTab="1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 localSheetId="2">ОДДС!#REF!</definedName>
    <definedName name="_xlnm.Print_Area">'[12]99 cons YTD'!#REF!</definedName>
    <definedName name="_xlnm.Recorder">#REF!</definedName>
    <definedName name="факт">#REF!</definedName>
  </definedNames>
  <calcPr calcId="152511"/>
</workbook>
</file>

<file path=xl/calcChain.xml><?xml version="1.0" encoding="utf-8"?>
<calcChain xmlns="http://schemas.openxmlformats.org/spreadsheetml/2006/main">
  <c r="D50" i="3" l="1"/>
  <c r="D46" i="3"/>
  <c r="D31" i="3"/>
  <c r="D28" i="3"/>
  <c r="D41" i="3"/>
  <c r="F7" i="4" l="1"/>
  <c r="D17" i="2" l="1"/>
  <c r="D19" i="2" s="1"/>
  <c r="D21" i="2" s="1"/>
  <c r="C14" i="4" l="1"/>
  <c r="D14" i="4"/>
  <c r="D12" i="4"/>
  <c r="D15" i="4" s="1"/>
  <c r="C12" i="4"/>
  <c r="C15" i="4" s="1"/>
  <c r="C11" i="4"/>
  <c r="D11" i="4"/>
  <c r="F10" i="4"/>
  <c r="F9" i="4"/>
  <c r="C41" i="3"/>
  <c r="C26" i="3"/>
  <c r="C24" i="3"/>
  <c r="C49" i="3"/>
  <c r="D47" i="3"/>
  <c r="C22" i="3"/>
  <c r="C21" i="3"/>
  <c r="C20" i="3"/>
  <c r="C46" i="3"/>
  <c r="D19" i="3"/>
  <c r="C18" i="3"/>
  <c r="C13" i="3"/>
  <c r="C12" i="3"/>
  <c r="C11" i="2"/>
  <c r="C17" i="2" s="1"/>
  <c r="C19" i="2" s="1"/>
  <c r="C21" i="2" s="1"/>
  <c r="C23" i="2" s="1"/>
  <c r="D26" i="1"/>
  <c r="D18" i="1"/>
  <c r="D27" i="1" s="1"/>
  <c r="C10" i="3" l="1"/>
  <c r="C19" i="3" s="1"/>
  <c r="E13" i="4"/>
  <c r="F13" i="4" l="1"/>
  <c r="E14" i="4"/>
  <c r="F14" i="4" s="1"/>
  <c r="C35" i="1" l="1"/>
  <c r="C18" i="1"/>
  <c r="C40" i="1" l="1"/>
  <c r="C47" i="1"/>
  <c r="C26" i="1"/>
  <c r="C27" i="1" s="1"/>
  <c r="C48" i="1" l="1"/>
  <c r="C49" i="1" s="1"/>
  <c r="C50" i="1" s="1"/>
  <c r="D47" i="1"/>
  <c r="C27" i="3"/>
  <c r="C28" i="3" s="1"/>
  <c r="C31" i="3" s="1"/>
  <c r="C47" i="3" s="1"/>
  <c r="C50" i="3" s="1"/>
  <c r="C51" i="3" s="1"/>
  <c r="D35" i="1" l="1"/>
  <c r="D40" i="1"/>
  <c r="D48" i="1" s="1"/>
  <c r="D49" i="1" l="1"/>
  <c r="D50" i="1" s="1"/>
  <c r="E11" i="4"/>
  <c r="F8" i="4"/>
  <c r="E12" i="4"/>
  <c r="E15" i="4" s="1"/>
  <c r="F11" i="4" l="1"/>
  <c r="F12" i="4"/>
  <c r="F15" i="4" s="1"/>
  <c r="G15" i="4" s="1"/>
</calcChain>
</file>

<file path=xl/sharedStrings.xml><?xml version="1.0" encoding="utf-8"?>
<sst xmlns="http://schemas.openxmlformats.org/spreadsheetml/2006/main" count="146" uniqueCount="111">
  <si>
    <t>Дополнительно оплаченный капитал</t>
  </si>
  <si>
    <t>АО "Аман Мунай Эксплорэйшн"</t>
  </si>
  <si>
    <t>ПРОМЕЖУТОЧНЫЙ КОНСОЛИДИРОВАННЫЙ ОТЧЕТ О ФИНАНСОВОМ ПОЛОЖЕНИИ</t>
  </si>
  <si>
    <t>В тысячах тенге</t>
  </si>
  <si>
    <t>31 марта 2014 года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</si>
  <si>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</si>
  <si>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</si>
  <si>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</si>
  <si>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</si>
  <si>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</si>
  <si>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</si>
  <si>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</si>
  <si>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Инвестиции в дочерние компании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</si>
  <si>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</si>
  <si>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</si>
  <si>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</si>
  <si>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</si>
  <si>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НДС к возмещению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</si>
  <si>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</si>
  <si>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</si>
  <si>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</si>
  <si>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</si>
  <si>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</si>
  <si>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</si>
  <si>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</si>
  <si>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</si>
  <si>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</si>
  <si>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</si>
  <si>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Текущая часть прочих долгосрочных финансовых обязательств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</si>
  <si>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</si>
  <si>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</si>
  <si>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</si>
  <si>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</si>
  <si>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</si>
  <si>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</si>
  <si>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</si>
  <si>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</si>
  <si>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</si>
  <si>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</si>
  <si>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Круглов Б.А.</t>
  </si>
  <si>
    <t>–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</si>
  <si>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</si>
  <si>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</si>
  <si>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</si>
  <si>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Амортизация дисконта</t>
  </si>
  <si>
    <t>Курсовая разница, нетто</t>
  </si>
  <si>
    <t>Прочие операционные расходы</t>
  </si>
  <si>
    <t>Базовая прибыль/(убыток) на акцию (в тенге)</t>
  </si>
  <si>
    <t>Транзакций, приводящих к эффекту разводнения, не было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</si>
  <si>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</si>
  <si>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</si>
  <si>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</si>
  <si>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</si>
  <si>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</si>
  <si>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Износ</t>
  </si>
  <si>
    <t>Резерв по сомнительной дебиторской задолженности</t>
  </si>
  <si>
    <t>(Прибыль) / Убыток от выбытия прочих основных средств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</si>
  <si>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</si>
  <si>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</si>
  <si>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</si>
  <si>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</si>
  <si>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</si>
  <si>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НДС к возмещению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</si>
  <si>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</si>
  <si>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</si>
  <si>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</si>
  <si>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</si>
  <si>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</si>
  <si>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</si>
  <si>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</si>
  <si>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</si>
  <si>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</si>
  <si>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</si>
  <si>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</si>
  <si>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</si>
  <si>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</si>
  <si>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Погашение займа, выданного связанной стороне</t>
  </si>
  <si>
    <t>Денежные потоки от финансовой деятельности:</t>
  </si>
  <si>
    <t>Выплата полученного процентного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</si>
  <si>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</si>
  <si>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</si>
  <si>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</si>
  <si>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Реорганизация под общим контролем</t>
  </si>
  <si>
    <t>Капитал товарищества</t>
  </si>
  <si>
    <t>Убыток за год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</si>
  <si>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</si>
  <si>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</si>
  <si>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</si>
  <si>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</si>
  <si>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прим.</t>
  </si>
  <si>
    <t>Прочие долгосрочные финансовые обязательства</t>
  </si>
  <si>
    <t>Чистая прибыль/(убыток) за год</t>
  </si>
  <si>
    <t>Прочая совокупная прибыль/ (убыток) за год</t>
  </si>
  <si>
    <t>Итого совокупная прибыль/(убыток) за год, за вычетом подоходного налога</t>
  </si>
  <si>
    <t>Прибыль / (Убыток) до подоходного налога</t>
  </si>
  <si>
    <t>Прибыль за период</t>
  </si>
  <si>
    <t>Итого совокупная прибыль за период</t>
  </si>
  <si>
    <t>Денежные средства и их эквиваленты на 31 марта</t>
  </si>
  <si>
    <t>Расход по налогу на прибыль</t>
  </si>
  <si>
    <t>Прибыль/(Убыток) до налогообложения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</si>
  <si>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</si>
  <si>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</si>
  <si>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</si>
  <si>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Призание дисконта</t>
  </si>
  <si>
    <t>На 31 декабря 2014 года</t>
  </si>
  <si>
    <t>На 1 января 2014 года</t>
  </si>
  <si>
    <t>31 декабря 2014 года</t>
  </si>
  <si>
    <t>31 марта 2015 года</t>
  </si>
  <si>
    <t>По состоянию на 31 марта 2015 года</t>
  </si>
  <si>
    <t>Байбулова Ж.Д.</t>
  </si>
  <si>
    <t> Чистое использование денежных средств в финансовой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</si>
</sst>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9"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[$-409]d\-mmm\-yy;@"/>
    <numFmt numFmtId="174" formatCode="_(* #,##0_);_(* \(#,##0\);_(* \-_);_(@_)"/>
    <numFmt numFmtId="175" formatCode="_-* #,##0.00_-;\-* #,##0.00_-;_-* &quot;-&quot;??_-;_-@_-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-* #,##0_-;\-* #,##0_-;_-* &quot;-&quot;_-;_-@_-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  <numFmt numFmtId="360" formatCode="_-* #,##0\ _₽_-;\-* #,##0\ _₽_-;_-* &quot;-&quot;??\ _₽_-;_-@_-"/>
    <numFmt numFmtId="361" formatCode="_(* #,##0.000_);_(* \(#,##0.000\);_(* &quot;-&quot;??_);_(@_)"/>
  </numFmts>
  <fonts count="255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910">
    <xf numFmtId="0" fontId="0" fillId="0" borderId="0"/>
    <xf numFmtId="0" fontId="2" fillId="0" borderId="0"/>
    <xf numFmtId="0" fontId="7" fillId="0" borderId="1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176" fontId="1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1" fillId="0" borderId="0"/>
    <xf numFmtId="177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8" fontId="10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9" fontId="15" fillId="0" borderId="0">
      <protection locked="0"/>
    </xf>
    <xf numFmtId="179" fontId="15" fillId="0" borderId="0">
      <protection locked="0"/>
    </xf>
    <xf numFmtId="0" fontId="10" fillId="0" borderId="0"/>
    <xf numFmtId="180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5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5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5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2" fillId="0" borderId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3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5" fillId="0" borderId="0"/>
    <xf numFmtId="0" fontId="23" fillId="0" borderId="0"/>
    <xf numFmtId="0" fontId="20" fillId="0" borderId="0"/>
    <xf numFmtId="0" fontId="27" fillId="0" borderId="0"/>
    <xf numFmtId="0" fontId="28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0" fontId="26" fillId="0" borderId="0"/>
    <xf numFmtId="187" fontId="2" fillId="0" borderId="0" applyFont="0" applyFill="0" applyBorder="0" applyAlignment="0" applyProtection="0"/>
    <xf numFmtId="0" fontId="24" fillId="0" borderId="0"/>
    <xf numFmtId="187" fontId="2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6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1" fillId="0" borderId="0"/>
    <xf numFmtId="0" fontId="27" fillId="0" borderId="0"/>
    <xf numFmtId="0" fontId="24" fillId="0" borderId="0"/>
    <xf numFmtId="0" fontId="23" fillId="0" borderId="0"/>
    <xf numFmtId="203" fontId="2" fillId="0" borderId="0" applyFont="0" applyFill="0" applyBorder="0" applyAlignment="0" applyProtection="0"/>
    <xf numFmtId="0" fontId="23" fillId="0" borderId="0"/>
    <xf numFmtId="203" fontId="2" fillId="0" borderId="0" applyFont="0" applyFill="0" applyBorder="0" applyAlignment="0" applyProtection="0"/>
    <xf numFmtId="0" fontId="23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81" fontId="21" fillId="0" borderId="0">
      <alignment horizontal="left" wrapText="1"/>
    </xf>
    <xf numFmtId="0" fontId="29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9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1" fillId="0" borderId="0">
      <alignment horizontal="left" wrapText="1"/>
    </xf>
    <xf numFmtId="0" fontId="8" fillId="0" borderId="0"/>
    <xf numFmtId="181" fontId="2" fillId="0" borderId="0">
      <alignment horizontal="left" wrapText="1"/>
    </xf>
    <xf numFmtId="0" fontId="30" fillId="0" borderId="0"/>
    <xf numFmtId="0" fontId="30" fillId="0" borderId="0"/>
    <xf numFmtId="204" fontId="2" fillId="0" borderId="0" applyFont="0" applyFill="0" applyBorder="0" applyAlignment="0" applyProtection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4" fontId="21" fillId="7" borderId="0"/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2" fillId="0" borderId="0"/>
    <xf numFmtId="0" fontId="32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" fillId="0" borderId="0">
      <alignment horizontal="left" wrapText="1"/>
    </xf>
    <xf numFmtId="0" fontId="29" fillId="0" borderId="0"/>
    <xf numFmtId="0" fontId="8" fillId="0" borderId="0"/>
    <xf numFmtId="0" fontId="31" fillId="0" borderId="0">
      <alignment vertical="top"/>
    </xf>
    <xf numFmtId="181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181" fontId="21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8" fillId="0" borderId="0"/>
    <xf numFmtId="0" fontId="8" fillId="0" borderId="0"/>
    <xf numFmtId="0" fontId="32" fillId="0" borderId="0"/>
    <xf numFmtId="0" fontId="30" fillId="0" borderId="0"/>
    <xf numFmtId="0" fontId="30" fillId="0" borderId="0"/>
    <xf numFmtId="0" fontId="29" fillId="0" borderId="0"/>
    <xf numFmtId="173" fontId="8" fillId="0" borderId="0"/>
    <xf numFmtId="0" fontId="2" fillId="0" borderId="0"/>
    <xf numFmtId="0" fontId="8" fillId="0" borderId="0"/>
    <xf numFmtId="0" fontId="29" fillId="0" borderId="0"/>
    <xf numFmtId="0" fontId="2" fillId="0" borderId="0"/>
    <xf numFmtId="181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33" fillId="0" borderId="0"/>
    <xf numFmtId="0" fontId="8" fillId="0" borderId="0"/>
    <xf numFmtId="181" fontId="21" fillId="0" borderId="0">
      <alignment horizontal="left" wrapText="1"/>
    </xf>
    <xf numFmtId="0" fontId="30" fillId="0" borderId="0"/>
    <xf numFmtId="0" fontId="29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181" fontId="2" fillId="0" borderId="0">
      <alignment horizontal="left" wrapText="1"/>
    </xf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0" fontId="34" fillId="0" borderId="0" applyBorder="0">
      <alignment shrinkToFi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181" fontId="2" fillId="0" borderId="0">
      <alignment horizontal="left" wrapText="1"/>
    </xf>
    <xf numFmtId="0" fontId="30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30" fillId="0" borderId="0"/>
    <xf numFmtId="0" fontId="29" fillId="0" borderId="0"/>
    <xf numFmtId="0" fontId="2" fillId="0" borderId="0"/>
    <xf numFmtId="0" fontId="8" fillId="0" borderId="0"/>
    <xf numFmtId="0" fontId="29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3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3" fontId="2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213" fontId="2" fillId="8" borderId="11">
      <alignment wrapText="1"/>
      <protection locked="0"/>
    </xf>
    <xf numFmtId="213" fontId="2" fillId="8" borderId="11">
      <alignment wrapText="1"/>
      <protection locked="0"/>
    </xf>
    <xf numFmtId="213" fontId="2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213" fontId="2" fillId="8" borderId="11">
      <alignment wrapText="1"/>
      <protection locked="0"/>
    </xf>
    <xf numFmtId="213" fontId="2" fillId="8" borderId="11">
      <alignment wrapText="1"/>
      <protection locked="0"/>
    </xf>
    <xf numFmtId="213" fontId="2" fillId="8" borderId="11">
      <alignment wrapText="1"/>
      <protection locked="0"/>
    </xf>
    <xf numFmtId="213" fontId="2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35" fillId="8" borderId="11">
      <alignment wrapText="1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/>
    <xf numFmtId="0" fontId="32" fillId="0" borderId="0"/>
    <xf numFmtId="0" fontId="8" fillId="0" borderId="0"/>
    <xf numFmtId="181" fontId="21" fillId="0" borderId="0">
      <alignment horizontal="left" wrapText="1"/>
    </xf>
    <xf numFmtId="0" fontId="29" fillId="0" borderId="0"/>
    <xf numFmtId="0" fontId="2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2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2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top"/>
    </xf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8" fillId="0" borderId="0"/>
    <xf numFmtId="181" fontId="21" fillId="0" borderId="0">
      <alignment horizontal="left" wrapText="1"/>
    </xf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0" fontId="32" fillId="0" borderId="0"/>
    <xf numFmtId="0" fontId="2" fillId="0" borderId="0"/>
    <xf numFmtId="0" fontId="30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73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0" fontId="36" fillId="0" borderId="12">
      <protection locked="0"/>
    </xf>
    <xf numFmtId="0" fontId="37" fillId="0" borderId="12">
      <protection locked="0"/>
    </xf>
    <xf numFmtId="0" fontId="36" fillId="0" borderId="12">
      <protection locked="0"/>
    </xf>
    <xf numFmtId="0" fontId="37" fillId="0" borderId="12">
      <protection locked="0"/>
    </xf>
    <xf numFmtId="0" fontId="37" fillId="0" borderId="12">
      <protection locked="0"/>
    </xf>
    <xf numFmtId="0" fontId="38" fillId="0" borderId="0"/>
    <xf numFmtId="0" fontId="38" fillId="0" borderId="0"/>
    <xf numFmtId="173" fontId="39" fillId="0" borderId="0"/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/>
    <xf numFmtId="0" fontId="36" fillId="0" borderId="12">
      <protection locked="0"/>
    </xf>
    <xf numFmtId="0" fontId="37" fillId="0" borderId="12">
      <protection locked="0"/>
    </xf>
    <xf numFmtId="0" fontId="37" fillId="0" borderId="12">
      <protection locked="0"/>
    </xf>
    <xf numFmtId="0" fontId="37" fillId="0" borderId="12">
      <protection locked="0"/>
    </xf>
    <xf numFmtId="0" fontId="37" fillId="0" borderId="12">
      <protection locked="0"/>
    </xf>
    <xf numFmtId="0" fontId="37" fillId="0" borderId="12">
      <protection locked="0"/>
    </xf>
    <xf numFmtId="0" fontId="37" fillId="0" borderId="12">
      <protection locked="0"/>
    </xf>
    <xf numFmtId="0" fontId="37" fillId="0" borderId="12">
      <protection locked="0"/>
    </xf>
    <xf numFmtId="0" fontId="37" fillId="0" borderId="12">
      <protection locked="0"/>
    </xf>
    <xf numFmtId="0" fontId="37" fillId="0" borderId="12">
      <protection locked="0"/>
    </xf>
    <xf numFmtId="0" fontId="37" fillId="0" borderId="12">
      <protection locked="0"/>
    </xf>
    <xf numFmtId="0" fontId="36" fillId="0" borderId="0">
      <protection locked="0"/>
    </xf>
    <xf numFmtId="0" fontId="36" fillId="0" borderId="12">
      <protection locked="0"/>
    </xf>
    <xf numFmtId="0" fontId="36" fillId="0" borderId="0">
      <protection locked="0"/>
    </xf>
    <xf numFmtId="0" fontId="36" fillId="0" borderId="12">
      <protection locked="0"/>
    </xf>
    <xf numFmtId="0" fontId="37" fillId="0" borderId="0">
      <protection locked="0"/>
    </xf>
    <xf numFmtId="0" fontId="37" fillId="0" borderId="12">
      <protection locked="0"/>
    </xf>
    <xf numFmtId="0" fontId="37" fillId="0" borderId="0">
      <protection locked="0"/>
    </xf>
    <xf numFmtId="0" fontId="37" fillId="0" borderId="12">
      <protection locked="0"/>
    </xf>
    <xf numFmtId="0" fontId="37" fillId="0" borderId="0">
      <protection locked="0"/>
    </xf>
    <xf numFmtId="0" fontId="37" fillId="0" borderId="12">
      <protection locked="0"/>
    </xf>
    <xf numFmtId="0" fontId="37" fillId="0" borderId="0">
      <protection locked="0"/>
    </xf>
    <xf numFmtId="0" fontId="37" fillId="0" borderId="12">
      <protection locked="0"/>
    </xf>
    <xf numFmtId="0" fontId="36" fillId="0" borderId="0">
      <protection locked="0"/>
    </xf>
    <xf numFmtId="0" fontId="36" fillId="0" borderId="12">
      <protection locked="0"/>
    </xf>
    <xf numFmtId="0" fontId="37" fillId="0" borderId="0">
      <protection locked="0"/>
    </xf>
    <xf numFmtId="0" fontId="37" fillId="0" borderId="12">
      <protection locked="0"/>
    </xf>
    <xf numFmtId="0" fontId="36" fillId="0" borderId="0">
      <protection locked="0"/>
    </xf>
    <xf numFmtId="0" fontId="36" fillId="0" borderId="12">
      <protection locked="0"/>
    </xf>
    <xf numFmtId="0" fontId="36" fillId="0" borderId="0">
      <protection locked="0"/>
    </xf>
    <xf numFmtId="0" fontId="36" fillId="0" borderId="12">
      <protection locked="0"/>
    </xf>
    <xf numFmtId="0" fontId="37" fillId="0" borderId="0">
      <protection locked="0"/>
    </xf>
    <xf numFmtId="0" fontId="37" fillId="0" borderId="12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3" fillId="0" borderId="0"/>
    <xf numFmtId="217" fontId="44" fillId="0" borderId="0">
      <alignment horizontal="center"/>
    </xf>
    <xf numFmtId="218" fontId="44" fillId="0" borderId="0">
      <alignment horizontal="center"/>
    </xf>
    <xf numFmtId="217" fontId="44" fillId="0" borderId="0">
      <alignment horizontal="center"/>
    </xf>
    <xf numFmtId="218" fontId="44" fillId="0" borderId="0">
      <alignment horizontal="center"/>
    </xf>
    <xf numFmtId="218" fontId="44" fillId="0" borderId="0">
      <alignment horizontal="center"/>
    </xf>
    <xf numFmtId="219" fontId="45" fillId="0" borderId="13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8" fontId="46" fillId="0" borderId="0" applyFont="0" applyFill="0" applyBorder="0" applyAlignment="0" applyProtection="0"/>
    <xf numFmtId="2" fontId="47" fillId="0" borderId="0" applyNumberFormat="0" applyFill="0" applyBorder="0" applyAlignment="0" applyProtection="0"/>
    <xf numFmtId="2" fontId="48" fillId="0" borderId="0" applyNumberFormat="0" applyFill="0" applyBorder="0" applyAlignment="0" applyProtection="0"/>
    <xf numFmtId="221" fontId="2" fillId="0" borderId="0"/>
    <xf numFmtId="0" fontId="2" fillId="0" borderId="0"/>
    <xf numFmtId="0" fontId="49" fillId="9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50" fillId="0" borderId="14">
      <alignment horizontal="right" vertical="top"/>
    </xf>
    <xf numFmtId="4" fontId="50" fillId="0" borderId="14">
      <alignment horizontal="right" vertical="top"/>
    </xf>
    <xf numFmtId="4" fontId="50" fillId="0" borderId="14">
      <alignment horizontal="right" vertical="top"/>
    </xf>
    <xf numFmtId="4" fontId="50" fillId="0" borderId="14">
      <alignment horizontal="right" vertical="top"/>
    </xf>
    <xf numFmtId="4" fontId="50" fillId="0" borderId="14">
      <alignment horizontal="right" vertical="top"/>
    </xf>
    <xf numFmtId="4" fontId="50" fillId="0" borderId="14">
      <alignment horizontal="right" vertical="top"/>
    </xf>
    <xf numFmtId="4" fontId="50" fillId="0" borderId="14">
      <alignment horizontal="right" vertical="top"/>
    </xf>
    <xf numFmtId="4" fontId="50" fillId="0" borderId="14">
      <alignment horizontal="right" vertical="top"/>
    </xf>
    <xf numFmtId="4" fontId="50" fillId="0" borderId="14">
      <alignment horizontal="right" vertical="top"/>
    </xf>
    <xf numFmtId="4" fontId="50" fillId="0" borderId="14">
      <alignment horizontal="right" vertical="top"/>
    </xf>
    <xf numFmtId="4" fontId="50" fillId="0" borderId="14">
      <alignment horizontal="right" vertical="top"/>
    </xf>
    <xf numFmtId="4" fontId="50" fillId="0" borderId="14">
      <alignment horizontal="right" vertical="top"/>
    </xf>
    <xf numFmtId="4" fontId="50" fillId="0" borderId="14">
      <alignment horizontal="right" vertical="top"/>
    </xf>
    <xf numFmtId="4" fontId="50" fillId="0" borderId="14">
      <alignment horizontal="right" vertical="top"/>
    </xf>
    <xf numFmtId="4" fontId="50" fillId="0" borderId="14">
      <alignment horizontal="right" vertical="top"/>
    </xf>
    <xf numFmtId="4" fontId="50" fillId="0" borderId="14">
      <alignment horizontal="right" vertical="top"/>
    </xf>
    <xf numFmtId="0" fontId="51" fillId="0" borderId="0"/>
    <xf numFmtId="0" fontId="52" fillId="0" borderId="0">
      <alignment horizontal="right"/>
    </xf>
    <xf numFmtId="0" fontId="53" fillId="0" borderId="0">
      <alignment horizontal="right"/>
    </xf>
    <xf numFmtId="0" fontId="38" fillId="0" borderId="0"/>
    <xf numFmtId="0" fontId="38" fillId="0" borderId="0"/>
    <xf numFmtId="223" fontId="44" fillId="0" borderId="0" applyFont="0" applyFill="0" applyBorder="0" applyAlignment="0" applyProtection="0"/>
    <xf numFmtId="224" fontId="44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54" fillId="0" borderId="1" applyBorder="0"/>
    <xf numFmtId="0" fontId="16" fillId="0" borderId="0" applyNumberFormat="0" applyFill="0" applyBorder="0" applyAlignment="0" applyProtection="0">
      <alignment vertical="top"/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3" fontId="58" fillId="0" borderId="0" applyNumberFormat="0" applyFill="0" applyBorder="0" applyAlignment="0" applyProtection="0"/>
    <xf numFmtId="3" fontId="59" fillId="0" borderId="0" applyNumberFormat="0" applyFill="0" applyBorder="0" applyAlignment="0" applyProtection="0"/>
    <xf numFmtId="3" fontId="60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/>
    <xf numFmtId="0" fontId="62" fillId="0" borderId="1" applyNumberFormat="0" applyFill="0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225" fontId="63" fillId="0" borderId="9" applyAlignment="0" applyProtection="0"/>
    <xf numFmtId="225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164" fontId="63" fillId="0" borderId="9" applyAlignment="0" applyProtection="0"/>
    <xf numFmtId="0" fontId="64" fillId="0" borderId="5" applyNumberFormat="0" applyFont="0" applyFill="0" applyAlignment="0" applyProtection="0"/>
    <xf numFmtId="0" fontId="64" fillId="0" borderId="15" applyNumberFormat="0" applyFont="0" applyFill="0" applyAlignment="0" applyProtection="0"/>
    <xf numFmtId="164" fontId="63" fillId="0" borderId="9" applyAlignment="0" applyProtection="0"/>
    <xf numFmtId="49" fontId="65" fillId="0" borderId="0" applyFill="0" applyBorder="0">
      <alignment horizontal="left"/>
    </xf>
    <xf numFmtId="226" fontId="66" fillId="0" borderId="0" applyFill="0" applyBorder="0">
      <alignment horizontal="left"/>
    </xf>
    <xf numFmtId="49" fontId="67" fillId="0" borderId="0" applyFill="0" applyBorder="0">
      <alignment horizontal="left"/>
    </xf>
    <xf numFmtId="2" fontId="68" fillId="0" borderId="0" applyFill="0" applyBorder="0">
      <alignment horizontal="left"/>
    </xf>
    <xf numFmtId="227" fontId="19" fillId="0" borderId="0" applyFont="0" applyFill="0" applyBorder="0" applyAlignment="0" applyProtection="0"/>
    <xf numFmtId="227" fontId="19" fillId="0" borderId="0" applyFont="0" applyFill="0" applyBorder="0" applyAlignment="0" applyProtection="0"/>
    <xf numFmtId="0" fontId="55" fillId="0" borderId="0"/>
    <xf numFmtId="3" fontId="69" fillId="0" borderId="16" applyNumberFormat="0">
      <alignment vertical="center"/>
    </xf>
    <xf numFmtId="228" fontId="21" fillId="0" borderId="0" applyFill="0" applyBorder="0" applyAlignment="0"/>
    <xf numFmtId="0" fontId="70" fillId="0" borderId="0" applyFill="0" applyBorder="0" applyAlignment="0"/>
    <xf numFmtId="0" fontId="70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9" fontId="71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2" fillId="0" borderId="0" applyFill="0" applyBorder="0" applyAlignment="0"/>
    <xf numFmtId="204" fontId="38" fillId="0" borderId="0" applyFill="0" applyBorder="0" applyAlignment="0"/>
    <xf numFmtId="204" fontId="72" fillId="0" borderId="0" applyFill="0" applyBorder="0" applyAlignment="0"/>
    <xf numFmtId="230" fontId="73" fillId="0" borderId="0" applyFill="0" applyBorder="0" applyAlignment="0"/>
    <xf numFmtId="231" fontId="2" fillId="0" borderId="0" applyFill="0" applyBorder="0" applyAlignment="0"/>
    <xf numFmtId="232" fontId="38" fillId="0" borderId="0" applyFill="0" applyBorder="0" applyAlignment="0"/>
    <xf numFmtId="232" fontId="72" fillId="0" borderId="0" applyFill="0" applyBorder="0" applyAlignment="0"/>
    <xf numFmtId="233" fontId="73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0" fontId="74" fillId="0" borderId="17" applyNumberFormat="0" applyBorder="0"/>
    <xf numFmtId="40" fontId="71" fillId="7" borderId="14">
      <alignment vertical="center"/>
    </xf>
    <xf numFmtId="40" fontId="71" fillId="7" borderId="14">
      <alignment vertical="center"/>
    </xf>
    <xf numFmtId="40" fontId="71" fillId="7" borderId="14">
      <alignment vertical="center"/>
    </xf>
    <xf numFmtId="40" fontId="71" fillId="7" borderId="14">
      <alignment vertical="center"/>
    </xf>
    <xf numFmtId="40" fontId="71" fillId="7" borderId="14">
      <alignment vertical="center"/>
    </xf>
    <xf numFmtId="40" fontId="71" fillId="7" borderId="14">
      <alignment vertical="center"/>
    </xf>
    <xf numFmtId="40" fontId="71" fillId="7" borderId="14">
      <alignment vertical="center"/>
    </xf>
    <xf numFmtId="40" fontId="71" fillId="7" borderId="14">
      <alignment vertical="center"/>
    </xf>
    <xf numFmtId="40" fontId="71" fillId="7" borderId="14">
      <alignment vertical="center"/>
    </xf>
    <xf numFmtId="38" fontId="66" fillId="0" borderId="0">
      <alignment horizontal="left"/>
    </xf>
    <xf numFmtId="238" fontId="46" fillId="0" borderId="0" applyFont="0" applyFill="0" applyBorder="0" applyAlignment="0" applyProtection="0"/>
    <xf numFmtId="239" fontId="46" fillId="0" borderId="0" applyFont="0" applyFill="0" applyBorder="0" applyAlignment="0" applyProtection="0"/>
    <xf numFmtId="0" fontId="49" fillId="0" borderId="0">
      <alignment horizontal="centerContinuous"/>
    </xf>
    <xf numFmtId="226" fontId="75" fillId="0" borderId="0"/>
    <xf numFmtId="0" fontId="76" fillId="0" borderId="0" applyFill="0" applyBorder="0" applyProtection="0">
      <alignment horizontal="center"/>
      <protection locked="0"/>
    </xf>
    <xf numFmtId="0" fontId="77" fillId="10" borderId="18" applyFont="0" applyFill="0" applyBorder="0"/>
    <xf numFmtId="0" fontId="78" fillId="0" borderId="11"/>
    <xf numFmtId="3" fontId="79" fillId="0" borderId="0">
      <alignment horizontal="left"/>
    </xf>
    <xf numFmtId="3" fontId="80" fillId="0" borderId="0"/>
    <xf numFmtId="4" fontId="81" fillId="11" borderId="0" applyFont="0" applyBorder="0" applyAlignment="0" applyProtection="0">
      <alignment vertical="top"/>
    </xf>
    <xf numFmtId="0" fontId="77" fillId="0" borderId="19">
      <alignment horizontal="center"/>
    </xf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1" fontId="2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69" fontId="10" fillId="0" borderId="0" applyFont="0" applyFill="0" applyBorder="0" applyAlignment="0" applyProtection="0"/>
    <xf numFmtId="228" fontId="21" fillId="0" borderId="0" applyFont="0" applyFill="0" applyBorder="0" applyAlignment="0" applyProtection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42" fontId="84" fillId="0" borderId="0" applyFont="0" applyFill="0" applyBorder="0" applyAlignment="0" applyProtection="0">
      <alignment horizontal="center"/>
    </xf>
    <xf numFmtId="243" fontId="85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7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7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49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88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70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7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70" fillId="0" borderId="0" applyFont="0" applyFill="0" applyBorder="0" applyAlignment="0" applyProtection="0"/>
    <xf numFmtId="250" fontId="7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91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5" fontId="83" fillId="0" borderId="0" applyFont="0" applyFill="0" applyBorder="0" applyAlignment="0" applyProtection="0"/>
    <xf numFmtId="175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8" fillId="0" borderId="0" applyFont="0" applyFill="0" applyBorder="0" applyAlignment="0" applyProtection="0"/>
    <xf numFmtId="169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8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8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2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251" fontId="2" fillId="0" borderId="0" applyFill="0" applyBorder="0" applyAlignment="0" applyProtection="0"/>
    <xf numFmtId="3" fontId="10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0" applyNumberFormat="0" applyAlignment="0">
      <alignment horizontal="left"/>
    </xf>
    <xf numFmtId="252" fontId="96" fillId="8" borderId="0" applyBorder="0"/>
    <xf numFmtId="172" fontId="96" fillId="8" borderId="11" applyBorder="0"/>
    <xf numFmtId="253" fontId="96" fillId="8" borderId="11" applyBorder="0"/>
    <xf numFmtId="9" fontId="96" fillId="8" borderId="13" applyBorder="0"/>
    <xf numFmtId="214" fontId="96" fillId="8" borderId="0" applyBorder="0"/>
    <xf numFmtId="250" fontId="96" fillId="8" borderId="20" applyBorder="0"/>
    <xf numFmtId="254" fontId="97" fillId="0" borderId="0" applyFill="0" applyBorder="0" applyProtection="0"/>
    <xf numFmtId="255" fontId="85" fillId="0" borderId="0" applyFont="0" applyFill="0" applyBorder="0" applyAlignment="0" applyProtection="0"/>
    <xf numFmtId="255" fontId="85" fillId="0" borderId="0" applyFont="0" applyFill="0" applyBorder="0" applyAlignment="0" applyProtection="0"/>
    <xf numFmtId="256" fontId="98" fillId="0" borderId="0" applyFill="0" applyBorder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9" applyFill="0" applyProtection="0"/>
    <xf numFmtId="256" fontId="98" fillId="0" borderId="12" applyFill="0" applyProtection="0"/>
    <xf numFmtId="0" fontId="8" fillId="0" borderId="21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1" fillId="0" borderId="0" applyFont="0" applyFill="0" applyBorder="0" applyAlignment="0" applyProtection="0"/>
    <xf numFmtId="204" fontId="8" fillId="0" borderId="0" applyFont="0" applyFill="0" applyBorder="0" applyAlignment="0" applyProtection="0"/>
    <xf numFmtId="182" fontId="81" fillId="0" borderId="0" applyFont="0" applyFill="0" applyBorder="0" applyAlignment="0"/>
    <xf numFmtId="183" fontId="81" fillId="0" borderId="0" applyFont="0" applyFill="0" applyBorder="0" applyAlignment="0"/>
    <xf numFmtId="260" fontId="87" fillId="0" borderId="0" applyFont="0" applyFill="0" applyBorder="0" applyAlignment="0" applyProtection="0"/>
    <xf numFmtId="260" fontId="87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7" fillId="0" borderId="0" applyFont="0" applyFill="0" applyBorder="0" applyAlignment="0" applyProtection="0"/>
    <xf numFmtId="262" fontId="87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7" fillId="0" borderId="0" applyFont="0" applyFill="0" applyBorder="0" applyAlignment="0" applyProtection="0"/>
    <xf numFmtId="264" fontId="87" fillId="0" borderId="0" applyFont="0" applyFill="0" applyBorder="0" applyAlignment="0" applyProtection="0"/>
    <xf numFmtId="265" fontId="86" fillId="0" borderId="0" applyFont="0" applyFill="0" applyBorder="0" applyAlignment="0" applyProtection="0"/>
    <xf numFmtId="265" fontId="86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252" fontId="83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8" fillId="0" borderId="0" applyFont="0" applyFill="0" applyBorder="0" applyAlignment="0" applyProtection="0"/>
    <xf numFmtId="37" fontId="100" fillId="0" borderId="22" applyFont="0" applyFill="0" applyBorder="0">
      <protection locked="0"/>
    </xf>
    <xf numFmtId="0" fontId="10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5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226" fontId="65" fillId="8" borderId="19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1" fillId="8" borderId="23" applyNumberFormat="0" applyFont="0" applyBorder="0" applyAlignment="0" applyProtection="0"/>
    <xf numFmtId="266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173" fontId="79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2" fillId="0" borderId="0" applyFont="0"/>
    <xf numFmtId="0" fontId="102" fillId="0" borderId="0" applyFont="0"/>
    <xf numFmtId="0" fontId="102" fillId="0" borderId="0" applyFont="0"/>
    <xf numFmtId="0" fontId="2" fillId="12" borderId="0" applyFont="0" applyFill="0" applyBorder="0" applyAlignment="0" applyProtection="0"/>
    <xf numFmtId="0" fontId="102" fillId="0" borderId="0" applyFont="0"/>
    <xf numFmtId="0" fontId="2" fillId="12" borderId="0" applyFont="0" applyFill="0" applyBorder="0" applyAlignment="0" applyProtection="0"/>
    <xf numFmtId="0" fontId="2" fillId="12" borderId="0" applyFont="0" applyFill="0" applyBorder="0" applyAlignment="0" applyProtection="0"/>
    <xf numFmtId="0" fontId="102" fillId="0" borderId="0" applyFont="0"/>
    <xf numFmtId="0" fontId="92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2" borderId="0" applyFont="0" applyFill="0" applyBorder="0" applyAlignment="0" applyProtection="0"/>
    <xf numFmtId="0" fontId="102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70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9" fillId="0" borderId="0">
      <alignment horizontal="center" wrapText="1"/>
    </xf>
    <xf numFmtId="268" fontId="98" fillId="0" borderId="0" applyFill="0" applyBorder="0" applyProtection="0"/>
    <xf numFmtId="0" fontId="10" fillId="0" borderId="0" applyFill="0" applyBorder="0" applyProtection="0"/>
    <xf numFmtId="268" fontId="98" fillId="0" borderId="0" applyFill="0" applyBorder="0" applyProtection="0"/>
    <xf numFmtId="0" fontId="10" fillId="0" borderId="0" applyFill="0" applyBorder="0" applyProtection="0"/>
    <xf numFmtId="0" fontId="10" fillId="0" borderId="0" applyFill="0" applyBorder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9" applyFill="0" applyProtection="0"/>
    <xf numFmtId="268" fontId="98" fillId="0" borderId="12" applyFill="0" applyProtection="0"/>
    <xf numFmtId="269" fontId="10" fillId="0" borderId="12" applyFill="0" applyProtection="0"/>
    <xf numFmtId="268" fontId="98" fillId="0" borderId="12" applyFill="0" applyProtection="0"/>
    <xf numFmtId="269" fontId="10" fillId="0" borderId="12" applyFill="0" applyProtection="0"/>
    <xf numFmtId="269" fontId="10" fillId="0" borderId="12" applyFill="0" applyProtection="0"/>
    <xf numFmtId="268" fontId="3" fillId="0" borderId="0" applyFill="0" applyBorder="0" applyProtection="0"/>
    <xf numFmtId="220" fontId="49" fillId="0" borderId="0"/>
    <xf numFmtId="0" fontId="2" fillId="0" borderId="0" applyFont="0" applyFill="0" applyBorder="0" applyAlignment="0" applyProtection="0">
      <protection locked="0"/>
    </xf>
    <xf numFmtId="39" fontId="8" fillId="0" borderId="0" applyFont="0" applyFill="0" applyBorder="0" applyAlignment="0" applyProtection="0"/>
    <xf numFmtId="0" fontId="49" fillId="0" borderId="0" applyFont="0" applyFill="0" applyBorder="0" applyAlignment="0"/>
    <xf numFmtId="270" fontId="21" fillId="0" borderId="24">
      <alignment vertical="center"/>
    </xf>
    <xf numFmtId="38" fontId="49" fillId="0" borderId="24">
      <alignment vertical="center"/>
    </xf>
    <xf numFmtId="38" fontId="49" fillId="0" borderId="24">
      <alignment vertical="center"/>
    </xf>
    <xf numFmtId="38" fontId="49" fillId="0" borderId="24">
      <alignment vertical="center"/>
    </xf>
    <xf numFmtId="38" fontId="49" fillId="0" borderId="24">
      <alignment vertical="center"/>
    </xf>
    <xf numFmtId="38" fontId="49" fillId="0" borderId="24">
      <alignment vertical="center"/>
    </xf>
    <xf numFmtId="38" fontId="49" fillId="0" borderId="24">
      <alignment vertical="center"/>
    </xf>
    <xf numFmtId="38" fontId="49" fillId="0" borderId="24">
      <alignment vertical="center"/>
    </xf>
    <xf numFmtId="38" fontId="49" fillId="0" borderId="24">
      <alignment vertical="center"/>
    </xf>
    <xf numFmtId="38" fontId="49" fillId="0" borderId="24">
      <alignment vertical="center"/>
    </xf>
    <xf numFmtId="38" fontId="49" fillId="0" borderId="24">
      <alignment vertical="center"/>
    </xf>
    <xf numFmtId="0" fontId="78" fillId="13" borderId="0" applyNumberFormat="0" applyProtection="0">
      <alignment vertical="top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3" fillId="0" borderId="0" applyNumberFormat="0"/>
    <xf numFmtId="0" fontId="104" fillId="0" borderId="0">
      <alignment horizontal="centerContinuous"/>
    </xf>
    <xf numFmtId="0" fontId="104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5" fontId="105" fillId="0" borderId="11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275" fontId="69" fillId="14" borderId="0">
      <alignment horizontal="left"/>
      <protection hidden="1"/>
    </xf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107" fillId="0" borderId="0" applyNumberFormat="0" applyAlignment="0">
      <alignment horizontal="left"/>
    </xf>
    <xf numFmtId="0" fontId="2" fillId="4" borderId="14">
      <alignment horizontal="center"/>
    </xf>
    <xf numFmtId="0" fontId="108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10" fillId="0" borderId="0" applyFont="0" applyFill="0" applyBorder="0" applyAlignment="0" applyProtection="0">
      <alignment horizontal="left" indent="1"/>
    </xf>
    <xf numFmtId="0" fontId="10" fillId="0" borderId="0" applyFont="0" applyFill="0" applyBorder="0" applyAlignment="0" applyProtection="0">
      <alignment horizontal="left"/>
    </xf>
    <xf numFmtId="277" fontId="44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9" fillId="0" borderId="25" applyFill="0" applyBorder="0"/>
    <xf numFmtId="172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0" fontId="110" fillId="0" borderId="0"/>
    <xf numFmtId="0" fontId="19" fillId="15" borderId="0" applyNumberFormat="0" applyFont="0" applyBorder="0" applyAlignment="0" applyProtection="0"/>
    <xf numFmtId="0" fontId="19" fillId="15" borderId="0" applyNumberFormat="0" applyFont="0" applyBorder="0" applyAlignment="0" applyProtection="0"/>
    <xf numFmtId="0" fontId="111" fillId="0" borderId="0" applyNumberFormat="0" applyFill="0" applyBorder="0" applyAlignment="0" applyProtection="0"/>
    <xf numFmtId="278" fontId="112" fillId="0" borderId="0" applyFill="0" applyBorder="0"/>
    <xf numFmtId="0" fontId="113" fillId="0" borderId="0">
      <alignment horizontal="center" wrapText="1"/>
    </xf>
    <xf numFmtId="0" fontId="19" fillId="16" borderId="0" applyNumberFormat="0" applyFont="0" applyBorder="0" applyAlignment="0" applyProtection="0"/>
    <xf numFmtId="0" fontId="19" fillId="16" borderId="0" applyNumberFormat="0" applyFont="0" applyBorder="0" applyAlignment="0" applyProtection="0"/>
    <xf numFmtId="0" fontId="114" fillId="17" borderId="2" applyAlignment="0" applyProtection="0"/>
    <xf numFmtId="0" fontId="114" fillId="17" borderId="2" applyAlignment="0" applyProtection="0"/>
    <xf numFmtId="0" fontId="114" fillId="17" borderId="2" applyAlignment="0" applyProtection="0"/>
    <xf numFmtId="0" fontId="114" fillId="17" borderId="2" applyAlignment="0" applyProtection="0"/>
    <xf numFmtId="0" fontId="114" fillId="17" borderId="2" applyAlignment="0" applyProtection="0"/>
    <xf numFmtId="0" fontId="114" fillId="17" borderId="2" applyAlignment="0" applyProtection="0"/>
    <xf numFmtId="0" fontId="114" fillId="17" borderId="2" applyAlignment="0" applyProtection="0"/>
    <xf numFmtId="0" fontId="114" fillId="17" borderId="2" applyAlignment="0" applyProtection="0"/>
    <xf numFmtId="0" fontId="114" fillId="17" borderId="2" applyAlignment="0" applyProtection="0"/>
    <xf numFmtId="0" fontId="114" fillId="17" borderId="2" applyAlignment="0" applyProtection="0"/>
    <xf numFmtId="0" fontId="1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5" fontId="116" fillId="18" borderId="26">
      <alignment horizontal="center"/>
      <protection locked="0"/>
    </xf>
    <xf numFmtId="279" fontId="116" fillId="18" borderId="26" applyAlignment="0">
      <protection locked="0"/>
    </xf>
    <xf numFmtId="280" fontId="116" fillId="18" borderId="26" applyAlignment="0">
      <protection locked="0"/>
    </xf>
    <xf numFmtId="280" fontId="70" fillId="0" borderId="0" applyFill="0" applyBorder="0" applyAlignment="0" applyProtection="0"/>
    <xf numFmtId="279" fontId="70" fillId="0" borderId="0" applyFill="0" applyBorder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71" fillId="0" borderId="0" applyFill="0" applyBorder="0">
      <alignment horizontal="left" vertical="top"/>
    </xf>
    <xf numFmtId="0" fontId="19" fillId="0" borderId="12" applyNumberFormat="0" applyFont="0" applyAlignment="0" applyProtection="0"/>
    <xf numFmtId="0" fontId="19" fillId="0" borderId="12" applyNumberFormat="0" applyFont="0" applyAlignment="0" applyProtection="0"/>
    <xf numFmtId="0" fontId="19" fillId="19" borderId="0" applyNumberFormat="0" applyFont="0" applyBorder="0" applyAlignment="0" applyProtection="0"/>
    <xf numFmtId="0" fontId="19" fillId="19" borderId="0" applyNumberFormat="0" applyFont="0" applyBorder="0" applyAlignment="0" applyProtection="0"/>
    <xf numFmtId="15" fontId="117" fillId="0" borderId="27" applyFont="0" applyFill="0" applyBorder="0" applyAlignment="0" applyProtection="0"/>
    <xf numFmtId="0" fontId="21" fillId="0" borderId="0"/>
    <xf numFmtId="2" fontId="10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2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281" fontId="118" fillId="0" borderId="0" applyNumberFormat="0" applyFont="0" applyFill="0" applyBorder="0" applyProtection="0"/>
    <xf numFmtId="172" fontId="119" fillId="0" borderId="0" applyFill="0" applyBorder="0">
      <alignment horizontal="left"/>
    </xf>
    <xf numFmtId="282" fontId="120" fillId="0" borderId="0">
      <alignment horizontal="right"/>
    </xf>
    <xf numFmtId="283" fontId="99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1" fillId="0" borderId="0">
      <alignment horizontal="left"/>
    </xf>
    <xf numFmtId="0" fontId="122" fillId="0" borderId="28" applyNumberFormat="0" applyFill="0" applyAlignment="0" applyProtection="0"/>
    <xf numFmtId="0" fontId="122" fillId="0" borderId="28" applyNumberFormat="0" applyFill="0" applyAlignment="0" applyProtection="0"/>
    <xf numFmtId="250" fontId="68" fillId="0" borderId="0" applyFill="0" applyBorder="0"/>
    <xf numFmtId="0" fontId="19" fillId="0" borderId="0" applyFont="0" applyFill="0" applyBorder="0" applyAlignment="0" applyProtection="0"/>
    <xf numFmtId="172" fontId="68" fillId="0" borderId="13" applyFill="0" applyBorder="0"/>
    <xf numFmtId="252" fontId="68" fillId="0" borderId="0" applyFill="0" applyBorder="0"/>
    <xf numFmtId="38" fontId="81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" fillId="0" borderId="8" applyNumberFormat="0" applyAlignment="0" applyProtection="0">
      <alignment horizontal="left" vertical="center"/>
    </xf>
    <xf numFmtId="0" fontId="124" fillId="0" borderId="8" applyNumberFormat="0" applyAlignment="0" applyProtection="0">
      <alignment horizontal="left" vertical="center"/>
    </xf>
    <xf numFmtId="0" fontId="124" fillId="0" borderId="8" applyNumberFormat="0" applyAlignment="0" applyProtection="0">
      <alignment horizontal="left" vertical="center"/>
    </xf>
    <xf numFmtId="0" fontId="124" fillId="0" borderId="8" applyNumberFormat="0" applyAlignment="0" applyProtection="0">
      <alignment horizontal="left" vertical="center"/>
    </xf>
    <xf numFmtId="0" fontId="124" fillId="0" borderId="8" applyNumberFormat="0" applyAlignment="0" applyProtection="0">
      <alignment horizontal="left" vertical="center"/>
    </xf>
    <xf numFmtId="0" fontId="124" fillId="0" borderId="8" applyNumberFormat="0" applyAlignment="0" applyProtection="0">
      <alignment horizontal="left" vertical="center"/>
    </xf>
    <xf numFmtId="0" fontId="124" fillId="0" borderId="8" applyNumberFormat="0" applyAlignment="0" applyProtection="0">
      <alignment horizontal="left" vertical="center"/>
    </xf>
    <xf numFmtId="0" fontId="124" fillId="0" borderId="8" applyNumberFormat="0" applyAlignment="0" applyProtection="0">
      <alignment horizontal="left" vertical="center"/>
    </xf>
    <xf numFmtId="0" fontId="124" fillId="0" borderId="8" applyNumberFormat="0" applyAlignment="0" applyProtection="0">
      <alignment horizontal="left" vertical="center"/>
    </xf>
    <xf numFmtId="0" fontId="124" fillId="0" borderId="8" applyNumberFormat="0" applyAlignment="0" applyProtection="0">
      <alignment horizontal="left" vertical="center"/>
    </xf>
    <xf numFmtId="0" fontId="124" fillId="0" borderId="8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12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12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4" fontId="109" fillId="20" borderId="5">
      <alignment horizontal="center" vertical="center" wrapText="1"/>
    </xf>
    <xf numFmtId="0" fontId="128" fillId="0" borderId="0" applyNumberFormat="0" applyFill="0" applyBorder="0" applyAlignment="0" applyProtection="0"/>
    <xf numFmtId="14" fontId="109" fillId="20" borderId="5">
      <alignment horizontal="center" vertical="center" wrapText="1"/>
    </xf>
    <xf numFmtId="14" fontId="109" fillId="20" borderId="5">
      <alignment horizontal="center" vertical="center" wrapText="1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6" fillId="0" borderId="0" applyFill="0" applyAlignment="0" applyProtection="0">
      <protection locked="0"/>
    </xf>
    <xf numFmtId="0" fontId="76" fillId="0" borderId="1" applyFill="0" applyAlignment="0" applyProtection="0">
      <protection locked="0"/>
    </xf>
    <xf numFmtId="0" fontId="128" fillId="0" borderId="0" applyNumberFormat="0" applyFill="0" applyBorder="0" applyAlignment="0" applyProtection="0"/>
    <xf numFmtId="0" fontId="125" fillId="21" borderId="0"/>
    <xf numFmtId="0" fontId="76" fillId="2" borderId="0"/>
    <xf numFmtId="0" fontId="130" fillId="21" borderId="0" applyNumberFormat="0"/>
    <xf numFmtId="0" fontId="109" fillId="0" borderId="0"/>
    <xf numFmtId="0" fontId="116" fillId="0" borderId="29" applyNumberFormat="0" applyFill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>
      <alignment horizontal="left" vertical="center" wrapText="1"/>
    </xf>
    <xf numFmtId="0" fontId="136" fillId="0" borderId="0">
      <alignment horizontal="left" vertical="center" wrapText="1" indent="2"/>
    </xf>
    <xf numFmtId="0" fontId="136" fillId="0" borderId="0">
      <alignment horizontal="left" vertical="center" wrapText="1" indent="3"/>
    </xf>
    <xf numFmtId="0" fontId="49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0" fillId="0" borderId="0"/>
    <xf numFmtId="0" fontId="137" fillId="0" borderId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8" fillId="0" borderId="13" applyFill="0" applyBorder="0" applyAlignment="0">
      <alignment horizontal="center"/>
      <protection locked="0"/>
    </xf>
    <xf numFmtId="10" fontId="81" fillId="7" borderId="14" applyNumberFormat="0" applyBorder="0" applyAlignment="0" applyProtection="0"/>
    <xf numFmtId="10" fontId="81" fillId="7" borderId="14" applyNumberFormat="0" applyBorder="0" applyAlignment="0" applyProtection="0"/>
    <xf numFmtId="10" fontId="81" fillId="7" borderId="14" applyNumberFormat="0" applyBorder="0" applyAlignment="0" applyProtection="0"/>
    <xf numFmtId="10" fontId="81" fillId="7" borderId="14" applyNumberFormat="0" applyBorder="0" applyAlignment="0" applyProtection="0"/>
    <xf numFmtId="10" fontId="81" fillId="7" borderId="14" applyNumberFormat="0" applyBorder="0" applyAlignment="0" applyProtection="0"/>
    <xf numFmtId="10" fontId="81" fillId="7" borderId="14" applyNumberFormat="0" applyBorder="0" applyAlignment="0" applyProtection="0"/>
    <xf numFmtId="10" fontId="81" fillId="7" borderId="14" applyNumberFormat="0" applyBorder="0" applyAlignment="0" applyProtection="0"/>
    <xf numFmtId="10" fontId="81" fillId="7" borderId="14" applyNumberFormat="0" applyBorder="0" applyAlignment="0" applyProtection="0"/>
    <xf numFmtId="10" fontId="81" fillId="7" borderId="14" applyNumberFormat="0" applyBorder="0" applyAlignment="0" applyProtection="0"/>
    <xf numFmtId="10" fontId="81" fillId="7" borderId="14" applyNumberFormat="0" applyBorder="0" applyAlignment="0" applyProtection="0"/>
    <xf numFmtId="10" fontId="81" fillId="7" borderId="14" applyNumberFormat="0" applyBorder="0" applyAlignment="0" applyProtection="0"/>
    <xf numFmtId="10" fontId="81" fillId="7" borderId="14" applyNumberFormat="0" applyBorder="0" applyAlignment="0" applyProtection="0"/>
    <xf numFmtId="10" fontId="81" fillId="7" borderId="14" applyNumberFormat="0" applyBorder="0" applyAlignment="0" applyProtection="0"/>
    <xf numFmtId="10" fontId="81" fillId="7" borderId="14" applyNumberFormat="0" applyBorder="0" applyAlignment="0" applyProtection="0"/>
    <xf numFmtId="10" fontId="81" fillId="7" borderId="14" applyNumberFormat="0" applyBorder="0" applyAlignment="0" applyProtection="0"/>
    <xf numFmtId="10" fontId="81" fillId="7" borderId="14" applyNumberFormat="0" applyBorder="0" applyAlignment="0" applyProtection="0"/>
    <xf numFmtId="10" fontId="81" fillId="7" borderId="14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286" fontId="3" fillId="0" borderId="0" applyAlignment="0"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0" fontId="139" fillId="22" borderId="30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9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0" fillId="0" borderId="14"/>
    <xf numFmtId="0" fontId="140" fillId="0" borderId="14"/>
    <xf numFmtId="0" fontId="140" fillId="0" borderId="14"/>
    <xf numFmtId="0" fontId="140" fillId="0" borderId="14"/>
    <xf numFmtId="0" fontId="140" fillId="0" borderId="14"/>
    <xf numFmtId="0" fontId="140" fillId="0" borderId="14"/>
    <xf numFmtId="0" fontId="140" fillId="0" borderId="14"/>
    <xf numFmtId="0" fontId="140" fillId="0" borderId="14"/>
    <xf numFmtId="0" fontId="140" fillId="0" borderId="14"/>
    <xf numFmtId="0" fontId="86" fillId="7" borderId="14">
      <alignment horizontal="center"/>
      <protection locked="0"/>
    </xf>
    <xf numFmtId="283" fontId="141" fillId="4" borderId="5"/>
    <xf numFmtId="15" fontId="142" fillId="4" borderId="14">
      <alignment horizontal="center"/>
    </xf>
    <xf numFmtId="15" fontId="142" fillId="4" borderId="14">
      <alignment horizontal="center"/>
    </xf>
    <xf numFmtId="15" fontId="142" fillId="4" borderId="14">
      <alignment horizontal="center"/>
    </xf>
    <xf numFmtId="15" fontId="142" fillId="4" borderId="14">
      <alignment horizontal="center"/>
    </xf>
    <xf numFmtId="15" fontId="142" fillId="4" borderId="14">
      <alignment horizontal="center"/>
    </xf>
    <xf numFmtId="15" fontId="142" fillId="4" borderId="14">
      <alignment horizontal="center"/>
    </xf>
    <xf numFmtId="15" fontId="142" fillId="4" borderId="14">
      <alignment horizontal="center"/>
    </xf>
    <xf numFmtId="15" fontId="142" fillId="4" borderId="14">
      <alignment horizontal="center"/>
    </xf>
    <xf numFmtId="15" fontId="142" fillId="4" borderId="14">
      <alignment horizontal="center"/>
    </xf>
    <xf numFmtId="40" fontId="143" fillId="0" borderId="0">
      <protection locked="0"/>
    </xf>
    <xf numFmtId="10" fontId="142" fillId="4" borderId="14">
      <alignment horizontal="center"/>
    </xf>
    <xf numFmtId="10" fontId="142" fillId="4" borderId="14">
      <alignment horizontal="center"/>
    </xf>
    <xf numFmtId="10" fontId="142" fillId="4" borderId="14">
      <alignment horizontal="center"/>
    </xf>
    <xf numFmtId="10" fontId="142" fillId="4" borderId="14">
      <alignment horizontal="center"/>
    </xf>
    <xf numFmtId="10" fontId="142" fillId="4" borderId="14">
      <alignment horizontal="center"/>
    </xf>
    <xf numFmtId="10" fontId="142" fillId="4" borderId="14">
      <alignment horizontal="center"/>
    </xf>
    <xf numFmtId="10" fontId="142" fillId="4" borderId="14">
      <alignment horizontal="center"/>
    </xf>
    <xf numFmtId="10" fontId="142" fillId="4" borderId="14">
      <alignment horizontal="center"/>
    </xf>
    <xf numFmtId="10" fontId="142" fillId="4" borderId="14">
      <alignment horizontal="center"/>
    </xf>
    <xf numFmtId="1" fontId="144" fillId="0" borderId="0">
      <alignment horizontal="center"/>
      <protection locked="0"/>
    </xf>
    <xf numFmtId="287" fontId="81" fillId="13" borderId="0" applyFont="0" applyFill="0" applyBorder="0" applyAlignment="0" applyProtection="0">
      <alignment vertical="top"/>
    </xf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>
      <alignment vertical="center"/>
    </xf>
    <xf numFmtId="171" fontId="44" fillId="0" borderId="0" applyFont="0" applyFill="0" applyBorder="0" applyAlignment="0" applyProtection="0"/>
    <xf numFmtId="292" fontId="44" fillId="0" borderId="0" applyFont="0" applyFill="0" applyBorder="0" applyAlignment="0" applyProtection="0"/>
    <xf numFmtId="0" fontId="148" fillId="0" borderId="0" applyProtection="0">
      <alignment vertical="center"/>
      <protection locked="0"/>
    </xf>
    <xf numFmtId="0" fontId="148" fillId="0" borderId="0" applyNumberFormat="0" applyProtection="0">
      <alignment vertical="top"/>
      <protection locked="0"/>
    </xf>
    <xf numFmtId="0" fontId="149" fillId="0" borderId="31" applyAlignment="0"/>
    <xf numFmtId="0" fontId="149" fillId="0" borderId="31" applyAlignment="0"/>
    <xf numFmtId="0" fontId="149" fillId="0" borderId="31" applyAlignment="0"/>
    <xf numFmtId="0" fontId="149" fillId="0" borderId="31" applyAlignment="0"/>
    <xf numFmtId="38" fontId="150" fillId="0" borderId="0"/>
    <xf numFmtId="38" fontId="151" fillId="0" borderId="0"/>
    <xf numFmtId="38" fontId="152" fillId="0" borderId="0"/>
    <xf numFmtId="38" fontId="153" fillId="0" borderId="0"/>
    <xf numFmtId="0" fontId="85" fillId="0" borderId="0"/>
    <xf numFmtId="0" fontId="85" fillId="0" borderId="0"/>
    <xf numFmtId="0" fontId="120" fillId="0" borderId="0"/>
    <xf numFmtId="0" fontId="154" fillId="23" borderId="0" applyNumberFormat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157" fillId="0" borderId="0"/>
    <xf numFmtId="226" fontId="158" fillId="0" borderId="32" applyFill="0" applyBorder="0">
      <alignment horizontal="left"/>
    </xf>
    <xf numFmtId="170" fontId="46" fillId="0" borderId="0" applyFont="0" applyFill="0" applyBorder="0" applyAlignment="0" applyProtection="0"/>
    <xf numFmtId="293" fontId="49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00" fontId="159" fillId="0" borderId="0" applyFont="0" applyFill="0" applyBorder="0" applyProtection="0">
      <alignment horizontal="right"/>
    </xf>
    <xf numFmtId="0" fontId="160" fillId="13" borderId="0"/>
    <xf numFmtId="0" fontId="161" fillId="0" borderId="0">
      <protection locked="0"/>
    </xf>
    <xf numFmtId="37" fontId="162" fillId="0" borderId="0"/>
    <xf numFmtId="0" fontId="38" fillId="0" borderId="0"/>
    <xf numFmtId="0" fontId="38" fillId="0" borderId="0"/>
    <xf numFmtId="0" fontId="49" fillId="0" borderId="33"/>
    <xf numFmtId="0" fontId="10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301" fontId="163" fillId="0" borderId="0"/>
    <xf numFmtId="0" fontId="163" fillId="0" borderId="0"/>
    <xf numFmtId="301" fontId="163" fillId="0" borderId="0"/>
    <xf numFmtId="301" fontId="163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2" fillId="0" borderId="0"/>
    <xf numFmtId="0" fontId="81" fillId="0" borderId="0"/>
    <xf numFmtId="0" fontId="78" fillId="0" borderId="0">
      <alignment horizontal="left"/>
    </xf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83" fillId="0" borderId="0"/>
    <xf numFmtId="0" fontId="8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 applyFill="0" applyBorder="0" applyAlignment="0"/>
    <xf numFmtId="0" fontId="2" fillId="0" borderId="0" applyFill="0" applyBorder="0" applyAlignment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9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19" fillId="0" borderId="0"/>
    <xf numFmtId="38" fontId="2" fillId="0" borderId="0"/>
    <xf numFmtId="0" fontId="78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8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88" fillId="0" borderId="0"/>
    <xf numFmtId="0" fontId="81" fillId="0" borderId="0"/>
    <xf numFmtId="0" fontId="19" fillId="0" borderId="0"/>
    <xf numFmtId="0" fontId="2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38" fontId="2" fillId="0" borderId="0"/>
    <xf numFmtId="0" fontId="81" fillId="0" borderId="0"/>
    <xf numFmtId="0" fontId="89" fillId="0" borderId="0"/>
    <xf numFmtId="0" fontId="81" fillId="0" borderId="0"/>
    <xf numFmtId="0" fontId="89" fillId="0" borderId="0"/>
    <xf numFmtId="0" fontId="89" fillId="0" borderId="0"/>
    <xf numFmtId="0" fontId="89" fillId="0" borderId="0"/>
    <xf numFmtId="38" fontId="2" fillId="0" borderId="0"/>
    <xf numFmtId="0" fontId="89" fillId="0" borderId="0"/>
    <xf numFmtId="0" fontId="89" fillId="0" borderId="0"/>
    <xf numFmtId="0" fontId="88" fillId="0" borderId="0"/>
    <xf numFmtId="0" fontId="78" fillId="0" borderId="0">
      <alignment horizontal="left"/>
    </xf>
    <xf numFmtId="0" fontId="1" fillId="0" borderId="0"/>
    <xf numFmtId="0" fontId="88" fillId="0" borderId="0"/>
    <xf numFmtId="0" fontId="1" fillId="0" borderId="0"/>
    <xf numFmtId="0" fontId="1" fillId="0" borderId="0"/>
    <xf numFmtId="0" fontId="81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1" fillId="0" borderId="0"/>
    <xf numFmtId="38" fontId="2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78" fillId="0" borderId="0"/>
    <xf numFmtId="0" fontId="83" fillId="0" borderId="0"/>
    <xf numFmtId="0" fontId="78" fillId="0" borderId="0"/>
    <xf numFmtId="0" fontId="78" fillId="0" borderId="0"/>
    <xf numFmtId="0" fontId="83" fillId="0" borderId="0"/>
    <xf numFmtId="0" fontId="11" fillId="0" borderId="0"/>
    <xf numFmtId="0" fontId="81" fillId="0" borderId="0"/>
    <xf numFmtId="0" fontId="11" fillId="0" borderId="0"/>
    <xf numFmtId="0" fontId="81" fillId="0" borderId="0"/>
    <xf numFmtId="0" fontId="81" fillId="0" borderId="0"/>
    <xf numFmtId="0" fontId="81" fillId="0" borderId="0"/>
    <xf numFmtId="0" fontId="83" fillId="0" borderId="0"/>
    <xf numFmtId="0" fontId="81" fillId="0" borderId="0"/>
    <xf numFmtId="0" fontId="81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8" fillId="0" borderId="0"/>
    <xf numFmtId="0" fontId="83" fillId="0" borderId="0"/>
    <xf numFmtId="0" fontId="8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9" fillId="0" borderId="0"/>
    <xf numFmtId="0" fontId="78" fillId="0" borderId="0">
      <alignment horizontal="left"/>
    </xf>
    <xf numFmtId="0" fontId="2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8" fillId="0" borderId="0"/>
    <xf numFmtId="0" fontId="2" fillId="0" borderId="0"/>
    <xf numFmtId="0" fontId="11" fillId="0" borderId="0"/>
    <xf numFmtId="0" fontId="2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19" fillId="0" borderId="0"/>
    <xf numFmtId="0" fontId="2" fillId="0" borderId="0"/>
    <xf numFmtId="0" fontId="10" fillId="0" borderId="0"/>
    <xf numFmtId="0" fontId="90" fillId="0" borderId="0"/>
    <xf numFmtId="0" fontId="10" fillId="0" borderId="0"/>
    <xf numFmtId="0" fontId="10" fillId="0" borderId="0"/>
    <xf numFmtId="0" fontId="8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90" fillId="0" borderId="0"/>
    <xf numFmtId="0" fontId="88" fillId="0" borderId="0"/>
    <xf numFmtId="0" fontId="90" fillId="0" borderId="0"/>
    <xf numFmtId="0" fontId="90" fillId="0" borderId="0"/>
    <xf numFmtId="0" fontId="81" fillId="0" borderId="0"/>
    <xf numFmtId="0" fontId="2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9" fillId="0" borderId="0"/>
    <xf numFmtId="0" fontId="8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2" fillId="0" borderId="0"/>
    <xf numFmtId="0" fontId="10" fillId="0" borderId="0"/>
    <xf numFmtId="0" fontId="83" fillId="0" borderId="0"/>
    <xf numFmtId="0" fontId="10" fillId="0" borderId="0"/>
    <xf numFmtId="0" fontId="1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3" fillId="0" borderId="0"/>
    <xf numFmtId="0" fontId="78" fillId="0" borderId="0">
      <alignment horizontal="left"/>
    </xf>
    <xf numFmtId="0" fontId="89" fillId="0" borderId="0"/>
    <xf numFmtId="0" fontId="78" fillId="0" borderId="0">
      <alignment horizontal="left"/>
    </xf>
    <xf numFmtId="0" fontId="89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21" fillId="0" borderId="0"/>
    <xf numFmtId="0" fontId="10" fillId="0" borderId="0"/>
    <xf numFmtId="0" fontId="21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2" fillId="0" borderId="0"/>
    <xf numFmtId="0" fontId="165" fillId="0" borderId="0"/>
    <xf numFmtId="0" fontId="88" fillId="0" borderId="0"/>
    <xf numFmtId="0" fontId="165" fillId="0" borderId="0"/>
    <xf numFmtId="0" fontId="165" fillId="0" borderId="0"/>
    <xf numFmtId="0" fontId="19" fillId="0" borderId="0"/>
    <xf numFmtId="0" fontId="21" fillId="0" borderId="0"/>
    <xf numFmtId="0" fontId="83" fillId="0" borderId="0"/>
    <xf numFmtId="0" fontId="83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88" fillId="0" borderId="0"/>
    <xf numFmtId="0" fontId="19" fillId="0" borderId="0"/>
    <xf numFmtId="0" fontId="10" fillId="0" borderId="0"/>
    <xf numFmtId="0" fontId="88" fillId="0" borderId="0"/>
    <xf numFmtId="0" fontId="10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10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53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4" fontId="81" fillId="13" borderId="0" applyFont="0" applyFill="0" applyBorder="0" applyAlignment="0" applyProtection="0">
      <alignment vertical="top"/>
    </xf>
    <xf numFmtId="0" fontId="49" fillId="0" borderId="0" applyNumberFormat="0" applyProtection="0">
      <alignment horizontal="left"/>
    </xf>
    <xf numFmtId="302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5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8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309" fontId="44" fillId="0" borderId="0" applyFont="0" applyFill="0" applyBorder="0" applyAlignment="0" applyProtection="0"/>
    <xf numFmtId="179" fontId="15" fillId="0" borderId="0">
      <protection locked="0"/>
    </xf>
    <xf numFmtId="310" fontId="167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311" fontId="44" fillId="0" borderId="0" applyFont="0" applyFill="0" applyBorder="0" applyAlignment="0" applyProtection="0"/>
    <xf numFmtId="179" fontId="15" fillId="0" borderId="0">
      <protection locked="0"/>
    </xf>
    <xf numFmtId="312" fontId="167" fillId="0" borderId="0" applyFont="0" applyFill="0" applyBorder="0" applyAlignment="0" applyProtection="0"/>
    <xf numFmtId="253" fontId="68" fillId="0" borderId="0" applyFill="0" applyBorder="0"/>
    <xf numFmtId="309" fontId="44" fillId="0" borderId="0" applyFont="0" applyFill="0" applyBorder="0" applyAlignment="0" applyProtection="0"/>
    <xf numFmtId="311" fontId="44" fillId="0" borderId="0" applyFont="0" applyFill="0" applyBorder="0" applyAlignment="0" applyProtection="0"/>
    <xf numFmtId="0" fontId="2" fillId="0" borderId="0" applyNumberFormat="0" applyFont="0" applyBorder="0" applyAlignment="0"/>
    <xf numFmtId="0" fontId="78" fillId="12" borderId="0" applyFill="0" applyBorder="0" applyProtection="0">
      <alignment horizontal="center"/>
    </xf>
    <xf numFmtId="0" fontId="168" fillId="0" borderId="0"/>
    <xf numFmtId="0" fontId="169" fillId="0" borderId="0" applyFill="0" applyBorder="0" applyProtection="0">
      <alignment horizontal="left"/>
    </xf>
    <xf numFmtId="0" fontId="170" fillId="0" borderId="0" applyFill="0" applyBorder="0" applyProtection="0">
      <alignment horizontal="left"/>
    </xf>
    <xf numFmtId="0" fontId="171" fillId="13" borderId="0"/>
    <xf numFmtId="172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313" fontId="76" fillId="0" borderId="0" applyFont="0" applyFill="0" applyBorder="0" applyAlignment="0" applyProtection="0"/>
    <xf numFmtId="314" fontId="85" fillId="0" borderId="0" applyFont="0" applyFill="0" applyBorder="0" applyAlignment="0" applyProtection="0"/>
    <xf numFmtId="315" fontId="87" fillId="0" borderId="0" applyFont="0" applyFill="0" applyBorder="0" applyAlignment="0" applyProtection="0"/>
    <xf numFmtId="0" fontId="2" fillId="0" borderId="34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8" fillId="0" borderId="0" applyFont="0" applyFill="0" applyBorder="0" applyAlignment="0" applyProtection="0"/>
    <xf numFmtId="232" fontId="72" fillId="0" borderId="0" applyFont="0" applyFill="0" applyBorder="0" applyAlignment="0" applyProtection="0"/>
    <xf numFmtId="233" fontId="73" fillId="0" borderId="0" applyFont="0" applyFill="0" applyBorder="0" applyAlignment="0" applyProtection="0"/>
    <xf numFmtId="317" fontId="21" fillId="0" borderId="0" applyFont="0" applyFill="0" applyBorder="0" applyAlignment="0" applyProtection="0"/>
    <xf numFmtId="318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4" fillId="0" borderId="0" applyFont="0" applyFill="0" applyBorder="0" applyAlignment="0" applyProtection="0">
      <alignment horizontal="center"/>
    </xf>
    <xf numFmtId="319" fontId="87" fillId="0" borderId="0" applyFont="0" applyFill="0" applyBorder="0" applyAlignment="0" applyProtection="0"/>
    <xf numFmtId="320" fontId="85" fillId="0" borderId="0" applyFont="0" applyFill="0" applyBorder="0" applyAlignment="0" applyProtection="0"/>
    <xf numFmtId="10" fontId="10" fillId="0" borderId="0"/>
    <xf numFmtId="10" fontId="84" fillId="0" borderId="0" applyFont="0" applyFill="0" applyBorder="0" applyAlignment="0" applyProtection="0"/>
    <xf numFmtId="321" fontId="85" fillId="0" borderId="0" applyFont="0" applyFill="0" applyBorder="0" applyAlignment="0" applyProtection="0"/>
    <xf numFmtId="10" fontId="172" fillId="0" borderId="0"/>
    <xf numFmtId="322" fontId="87" fillId="0" borderId="0" applyFont="0" applyFill="0" applyBorder="0" applyAlignment="0" applyProtection="0"/>
    <xf numFmtId="323" fontId="85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86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3" fillId="0" borderId="0" applyFont="0" applyFill="0" applyBorder="0" applyAlignment="0" applyProtection="0"/>
    <xf numFmtId="286" fontId="88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324" fontId="173" fillId="0" borderId="0" applyFont="0" applyFill="0" applyBorder="0" applyProtection="0">
      <alignment horizontal="right"/>
    </xf>
    <xf numFmtId="0" fontId="78" fillId="0" borderId="0" applyFont="0" applyFill="0" applyBorder="0" applyAlignment="0" applyProtection="0"/>
    <xf numFmtId="9" fontId="68" fillId="0" borderId="13" applyFill="0" applyBorder="0"/>
    <xf numFmtId="214" fontId="68" fillId="0" borderId="0" applyFill="0" applyBorder="0"/>
    <xf numFmtId="250" fontId="68" fillId="0" borderId="0" applyFill="0" applyBorder="0"/>
    <xf numFmtId="171" fontId="2" fillId="0" borderId="0" applyFont="0" applyFill="0" applyBorder="0" applyAlignment="0" applyProtection="0"/>
    <xf numFmtId="37" fontId="174" fillId="8" borderId="27"/>
    <xf numFmtId="325" fontId="8" fillId="0" borderId="0"/>
    <xf numFmtId="326" fontId="8" fillId="0" borderId="0"/>
    <xf numFmtId="37" fontId="174" fillId="8" borderId="27"/>
    <xf numFmtId="13" fontId="2" fillId="0" borderId="0" applyFont="0" applyFill="0" applyProtection="0"/>
    <xf numFmtId="286" fontId="2" fillId="0" borderId="0" applyFont="0" applyFill="0" applyBorder="0" applyAlignment="0" applyProtection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52" fillId="0" borderId="0" applyNumberFormat="0">
      <alignment horizontal="left"/>
    </xf>
    <xf numFmtId="327" fontId="175" fillId="0" borderId="35" applyBorder="0">
      <alignment horizontal="right"/>
      <protection locked="0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63" fillId="0" borderId="5">
      <alignment horizontal="center"/>
    </xf>
    <xf numFmtId="0" fontId="63" fillId="0" borderId="5">
      <alignment horizontal="center"/>
    </xf>
    <xf numFmtId="3" fontId="49" fillId="0" borderId="0" applyFont="0" applyFill="0" applyBorder="0" applyAlignment="0" applyProtection="0"/>
    <xf numFmtId="0" fontId="49" fillId="10" borderId="0" applyNumberFormat="0" applyFont="0" applyBorder="0" applyAlignment="0" applyProtection="0"/>
    <xf numFmtId="0" fontId="168" fillId="0" borderId="0"/>
    <xf numFmtId="0" fontId="176" fillId="24" borderId="36" applyNumberFormat="0" applyFont="0"/>
    <xf numFmtId="3" fontId="86" fillId="0" borderId="0" applyFill="0" applyBorder="0" applyAlignment="0" applyProtection="0"/>
    <xf numFmtId="3" fontId="177" fillId="0" borderId="0" applyFill="0" applyBorder="0" applyAlignment="0" applyProtection="0"/>
    <xf numFmtId="3" fontId="86" fillId="0" borderId="0" applyFill="0" applyBorder="0" applyAlignment="0" applyProtection="0"/>
    <xf numFmtId="0" fontId="178" fillId="25" borderId="0"/>
    <xf numFmtId="0" fontId="2" fillId="0" borderId="0">
      <alignment horizontal="right"/>
    </xf>
    <xf numFmtId="0" fontId="179" fillId="0" borderId="0" applyProtection="0"/>
    <xf numFmtId="2" fontId="86" fillId="21" borderId="14">
      <alignment horizontal="center"/>
    </xf>
    <xf numFmtId="2" fontId="86" fillId="21" borderId="14">
      <alignment horizontal="center"/>
    </xf>
    <xf numFmtId="2" fontId="86" fillId="21" borderId="14">
      <alignment horizontal="center"/>
    </xf>
    <xf numFmtId="2" fontId="86" fillId="21" borderId="14">
      <alignment horizontal="center"/>
    </xf>
    <xf numFmtId="2" fontId="86" fillId="21" borderId="14">
      <alignment horizontal="center"/>
    </xf>
    <xf numFmtId="2" fontId="86" fillId="21" borderId="14">
      <alignment horizontal="center"/>
    </xf>
    <xf numFmtId="2" fontId="86" fillId="21" borderId="14">
      <alignment horizontal="center"/>
    </xf>
    <xf numFmtId="2" fontId="86" fillId="21" borderId="14">
      <alignment horizontal="center"/>
    </xf>
    <xf numFmtId="2" fontId="86" fillId="21" borderId="14">
      <alignment horizontal="center"/>
    </xf>
    <xf numFmtId="0" fontId="180" fillId="0" borderId="37" applyFont="0" applyBorder="0">
      <alignment horizontal="center"/>
    </xf>
    <xf numFmtId="219" fontId="2" fillId="26" borderId="14">
      <alignment horizontal="center" vertical="center"/>
    </xf>
    <xf numFmtId="219" fontId="2" fillId="26" borderId="14">
      <alignment horizontal="center" vertical="center"/>
    </xf>
    <xf numFmtId="219" fontId="2" fillId="26" borderId="14">
      <alignment horizontal="center" vertical="center"/>
    </xf>
    <xf numFmtId="219" fontId="2" fillId="26" borderId="14">
      <alignment horizontal="center" vertical="center"/>
    </xf>
    <xf numFmtId="219" fontId="2" fillId="26" borderId="14">
      <alignment horizontal="center" vertical="center"/>
    </xf>
    <xf numFmtId="219" fontId="2" fillId="26" borderId="14">
      <alignment horizontal="center" vertical="center"/>
    </xf>
    <xf numFmtId="219" fontId="2" fillId="26" borderId="14">
      <alignment horizontal="center" vertical="center"/>
    </xf>
    <xf numFmtId="219" fontId="2" fillId="26" borderId="14">
      <alignment horizontal="center" vertical="center"/>
    </xf>
    <xf numFmtId="219" fontId="2" fillId="26" borderId="14">
      <alignment horizontal="center" vertical="center"/>
    </xf>
    <xf numFmtId="328" fontId="52" fillId="0" borderId="0" applyNumberFormat="0" applyFill="0" applyBorder="0" applyAlignment="0" applyProtection="0">
      <alignment horizontal="left"/>
    </xf>
    <xf numFmtId="0" fontId="181" fillId="0" borderId="0" applyNumberFormat="0" applyFont="0" applyFill="0" applyBorder="0" applyAlignment="0" applyProtection="0">
      <protection locked="0"/>
    </xf>
    <xf numFmtId="3" fontId="29" fillId="0" borderId="0" applyFont="0" applyFill="0" applyBorder="0" applyAlignment="0"/>
    <xf numFmtId="0" fontId="182" fillId="0" borderId="0"/>
    <xf numFmtId="4" fontId="183" fillId="18" borderId="38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70" fillId="8" borderId="39" applyNumberFormat="0" applyProtection="0">
      <alignment vertical="center"/>
    </xf>
    <xf numFmtId="4" fontId="183" fillId="18" borderId="38" applyNumberFormat="0" applyProtection="0">
      <alignment vertical="center"/>
    </xf>
    <xf numFmtId="4" fontId="183" fillId="18" borderId="38" applyNumberFormat="0" applyProtection="0">
      <alignment vertical="center"/>
    </xf>
    <xf numFmtId="4" fontId="70" fillId="8" borderId="39" applyNumberFormat="0" applyProtection="0">
      <alignment vertical="center"/>
    </xf>
    <xf numFmtId="4" fontId="184" fillId="8" borderId="38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5" fillId="8" borderId="39" applyNumberFormat="0" applyProtection="0">
      <alignment vertical="center"/>
    </xf>
    <xf numFmtId="4" fontId="184" fillId="8" borderId="38" applyNumberFormat="0" applyProtection="0">
      <alignment vertical="center"/>
    </xf>
    <xf numFmtId="4" fontId="184" fillId="8" borderId="38" applyNumberFormat="0" applyProtection="0">
      <alignment vertical="center"/>
    </xf>
    <xf numFmtId="4" fontId="185" fillId="8" borderId="39" applyNumberFormat="0" applyProtection="0">
      <alignment vertical="center"/>
    </xf>
    <xf numFmtId="4" fontId="183" fillId="8" borderId="38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183" fillId="8" borderId="38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0" fontId="183" fillId="8" borderId="38" applyNumberFormat="0" applyProtection="0">
      <alignment horizontal="left" vertical="top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4" fontId="70" fillId="8" borderId="39" applyNumberFormat="0" applyProtection="0">
      <alignment horizontal="left" vertical="center" indent="1"/>
    </xf>
    <xf numFmtId="0" fontId="183" fillId="8" borderId="38" applyNumberFormat="0" applyProtection="0">
      <alignment horizontal="left" vertical="top" indent="1"/>
    </xf>
    <xf numFmtId="0" fontId="183" fillId="8" borderId="38" applyNumberFormat="0" applyProtection="0">
      <alignment horizontal="left" vertical="top" indent="1"/>
    </xf>
    <xf numFmtId="4" fontId="70" fillId="8" borderId="39" applyNumberFormat="0" applyProtection="0">
      <alignment horizontal="left" vertical="center" indent="1"/>
    </xf>
    <xf numFmtId="4" fontId="186" fillId="27" borderId="0" applyNumberFormat="0" applyProtection="0">
      <alignment horizontal="left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4" fontId="186" fillId="27" borderId="0" applyNumberFormat="0" applyProtection="0">
      <alignment horizontal="left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4" fontId="70" fillId="16" borderId="38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29" borderId="39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31" borderId="39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2" borderId="38" applyNumberFormat="0" applyProtection="0">
      <alignment horizontal="right" vertical="center"/>
    </xf>
    <xf numFmtId="4" fontId="70" fillId="33" borderId="39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35" borderId="39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6" borderId="38" applyNumberFormat="0" applyProtection="0">
      <alignment horizontal="right" vertical="center"/>
    </xf>
    <xf numFmtId="4" fontId="70" fillId="37" borderId="39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8" borderId="38" applyNumberFormat="0" applyProtection="0">
      <alignment horizontal="right" vertical="center"/>
    </xf>
    <xf numFmtId="4" fontId="70" fillId="39" borderId="39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0" borderId="38" applyNumberFormat="0" applyProtection="0">
      <alignment horizontal="right" vertical="center"/>
    </xf>
    <xf numFmtId="4" fontId="70" fillId="41" borderId="39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2" borderId="38" applyNumberFormat="0" applyProtection="0">
      <alignment horizontal="right" vertical="center"/>
    </xf>
    <xf numFmtId="4" fontId="70" fillId="43" borderId="39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19" borderId="38" applyNumberFormat="0" applyProtection="0">
      <alignment horizontal="right" vertical="center"/>
    </xf>
    <xf numFmtId="4" fontId="70" fillId="44" borderId="39" applyNumberFormat="0" applyProtection="0">
      <alignment horizontal="right" vertical="center"/>
    </xf>
    <xf numFmtId="4" fontId="187" fillId="45" borderId="0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7" fillId="45" borderId="0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3" fillId="46" borderId="39" applyNumberFormat="0" applyProtection="0">
      <alignment horizontal="left" vertical="center" indent="1"/>
    </xf>
    <xf numFmtId="4" fontId="187" fillId="27" borderId="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187" fillId="27" borderId="0" applyNumberFormat="0" applyProtection="0">
      <alignment horizontal="left" vertical="center" indent="1"/>
    </xf>
    <xf numFmtId="4" fontId="70" fillId="47" borderId="40" applyNumberFormat="0" applyProtection="0">
      <alignment horizontal="left" vertical="center" indent="1"/>
    </xf>
    <xf numFmtId="4" fontId="188" fillId="48" borderId="0" applyNumberFormat="0" applyProtection="0">
      <alignment horizontal="left" vertical="center" indent="1"/>
    </xf>
    <xf numFmtId="4" fontId="70" fillId="49" borderId="38" applyNumberFormat="0" applyProtection="0">
      <alignment horizontal="right" vertical="center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4" fontId="70" fillId="49" borderId="38" applyNumberFormat="0" applyProtection="0">
      <alignment horizontal="right" vertical="center"/>
    </xf>
    <xf numFmtId="4" fontId="70" fillId="49" borderId="38" applyNumberFormat="0" applyProtection="0">
      <alignment horizontal="right" vertical="center"/>
    </xf>
    <xf numFmtId="0" fontId="2" fillId="28" borderId="39" applyNumberFormat="0" applyProtection="0">
      <alignment horizontal="left" vertical="center" indent="1"/>
    </xf>
    <xf numFmtId="4" fontId="189" fillId="27" borderId="0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189" fillId="27" borderId="0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31" fillId="47" borderId="39" applyNumberFormat="0" applyProtection="0">
      <alignment horizontal="left" vertical="center" indent="1"/>
    </xf>
    <xf numFmtId="4" fontId="190" fillId="27" borderId="0" applyNumberFormat="0" applyProtection="0">
      <alignment horizontal="left" vertical="center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190" fillId="27" borderId="0" applyNumberFormat="0" applyProtection="0">
      <alignment horizontal="left" vertical="center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4" fontId="31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48" borderId="38" applyNumberFormat="0" applyProtection="0">
      <alignment horizontal="left" vertical="top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50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4" borderId="38" applyNumberFormat="0" applyProtection="0">
      <alignment horizontal="left" vertical="top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21" borderId="38" applyNumberFormat="0" applyProtection="0">
      <alignment horizontal="left" vertical="top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3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7" borderId="38" applyNumberFormat="0" applyProtection="0">
      <alignment horizontal="left" vertical="top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28" borderId="39" applyNumberFormat="0" applyProtection="0">
      <alignment horizontal="left" vertical="center" indent="1"/>
    </xf>
    <xf numFmtId="4" fontId="70" fillId="7" borderId="38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9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8" applyNumberFormat="0" applyProtection="0">
      <alignment vertical="center"/>
    </xf>
    <xf numFmtId="4" fontId="70" fillId="7" borderId="39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9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8" applyNumberFormat="0" applyProtection="0">
      <alignment vertical="center"/>
    </xf>
    <xf numFmtId="4" fontId="185" fillId="7" borderId="39" applyNumberFormat="0" applyProtection="0">
      <alignment vertical="center"/>
    </xf>
    <xf numFmtId="4" fontId="70" fillId="7" borderId="38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8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0" fontId="70" fillId="7" borderId="38" applyNumberFormat="0" applyProtection="0">
      <alignment horizontal="left" vertical="top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4" fontId="70" fillId="7" borderId="39" applyNumberFormat="0" applyProtection="0">
      <alignment horizontal="left" vertical="center" indent="1"/>
    </xf>
    <xf numFmtId="0" fontId="70" fillId="7" borderId="38" applyNumberFormat="0" applyProtection="0">
      <alignment horizontal="left" vertical="top" indent="1"/>
    </xf>
    <xf numFmtId="0" fontId="70" fillId="7" borderId="38" applyNumberFormat="0" applyProtection="0">
      <alignment horizontal="left" vertical="top" indent="1"/>
    </xf>
    <xf numFmtId="4" fontId="70" fillId="7" borderId="39" applyNumberFormat="0" applyProtection="0">
      <alignment horizontal="left" vertical="center" indent="1"/>
    </xf>
    <xf numFmtId="4" fontId="70" fillId="58" borderId="38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58" borderId="38" applyNumberFormat="0" applyProtection="0">
      <alignment horizontal="right" vertical="center"/>
    </xf>
    <xf numFmtId="4" fontId="70" fillId="47" borderId="39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21" fillId="17" borderId="38" applyNumberFormat="0" applyProtection="0">
      <alignment horizontal="right" vertical="center"/>
    </xf>
    <xf numFmtId="4" fontId="185" fillId="47" borderId="39" applyNumberFormat="0" applyProtection="0">
      <alignment horizontal="right" vertical="center"/>
    </xf>
    <xf numFmtId="4" fontId="70" fillId="49" borderId="38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4" fontId="70" fillId="49" borderId="38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70" fillId="54" borderId="38" applyNumberFormat="0" applyProtection="0">
      <alignment horizontal="center" vertical="top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70" fillId="54" borderId="38" applyNumberFormat="0" applyProtection="0">
      <alignment horizontal="center" vertical="top"/>
    </xf>
    <xf numFmtId="0" fontId="70" fillId="54" borderId="38" applyNumberFormat="0" applyProtection="0">
      <alignment horizontal="center" vertical="top"/>
    </xf>
    <xf numFmtId="0" fontId="2" fillId="28" borderId="39" applyNumberFormat="0" applyProtection="0">
      <alignment horizontal="left" vertical="center" indent="1"/>
    </xf>
    <xf numFmtId="4" fontId="176" fillId="59" borderId="0" applyNumberFormat="0" applyProtection="0">
      <alignment horizontal="left" vertical="center"/>
    </xf>
    <xf numFmtId="0" fontId="191" fillId="0" borderId="0"/>
    <xf numFmtId="4" fontId="176" fillId="59" borderId="0" applyNumberFormat="0" applyProtection="0">
      <alignment horizontal="left" vertical="center"/>
    </xf>
    <xf numFmtId="4" fontId="192" fillId="58" borderId="38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58" borderId="38" applyNumberFormat="0" applyProtection="0">
      <alignment horizontal="right" vertical="center"/>
    </xf>
    <xf numFmtId="4" fontId="192" fillId="47" borderId="39" applyNumberFormat="0" applyProtection="0">
      <alignment horizontal="right" vertical="center"/>
    </xf>
    <xf numFmtId="329" fontId="108" fillId="23" borderId="0">
      <protection locked="0"/>
    </xf>
    <xf numFmtId="38" fontId="49" fillId="0" borderId="0" applyFont="0" applyFill="0" applyBorder="0" applyAlignment="0" applyProtection="0"/>
    <xf numFmtId="249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0" fontId="2" fillId="44" borderId="0" applyNumberFormat="0" applyFont="0" applyBorder="0" applyAlignment="0" applyProtection="0"/>
    <xf numFmtId="0" fontId="193" fillId="25" borderId="0" applyNumberFormat="0" applyBorder="0" applyAlignment="0" applyProtection="0">
      <alignment horizontal="centerContinuous"/>
    </xf>
    <xf numFmtId="0" fontId="98" fillId="60" borderId="0" applyNumberFormat="0" applyFont="0" applyBorder="0" applyAlignment="0" applyProtection="0"/>
    <xf numFmtId="0" fontId="52" fillId="0" borderId="0" applyNumberFormat="0" applyFill="0" applyBorder="0" applyAlignment="0" applyProtection="0">
      <alignment horizontal="center"/>
    </xf>
    <xf numFmtId="0" fontId="53" fillId="0" borderId="0" applyNumberFormat="0" applyFill="0" applyBorder="0" applyAlignment="0" applyProtection="0">
      <alignment horizontal="center"/>
    </xf>
    <xf numFmtId="330" fontId="194" fillId="0" borderId="14">
      <alignment horizontal="left" vertical="center"/>
      <protection locked="0"/>
    </xf>
    <xf numFmtId="0" fontId="2" fillId="0" borderId="0"/>
    <xf numFmtId="0" fontId="195" fillId="0" borderId="0"/>
    <xf numFmtId="0" fontId="3" fillId="0" borderId="3"/>
    <xf numFmtId="0" fontId="29" fillId="0" borderId="0"/>
    <xf numFmtId="181" fontId="21" fillId="0" borderId="0">
      <alignment horizontal="left" wrapText="1"/>
    </xf>
    <xf numFmtId="0" fontId="30" fillId="0" borderId="0"/>
    <xf numFmtId="181" fontId="21" fillId="0" borderId="0">
      <alignment horizontal="left" wrapText="1"/>
    </xf>
    <xf numFmtId="0" fontId="2" fillId="0" borderId="0"/>
    <xf numFmtId="0" fontId="8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2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0" fontId="196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8" fillId="0" borderId="0"/>
    <xf numFmtId="0" fontId="196" fillId="0" borderId="0"/>
    <xf numFmtId="0" fontId="196" fillId="0" borderId="0"/>
    <xf numFmtId="0" fontId="32" fillId="0" borderId="0"/>
    <xf numFmtId="172" fontId="32" fillId="0" borderId="0"/>
    <xf numFmtId="0" fontId="8" fillId="0" borderId="0"/>
    <xf numFmtId="172" fontId="32" fillId="0" borderId="0"/>
    <xf numFmtId="172" fontId="3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295" fontId="2" fillId="0" borderId="0" applyFont="0" applyFill="0" applyBorder="0" applyAlignment="0" applyProtection="0"/>
    <xf numFmtId="0" fontId="93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7" fillId="0" borderId="0"/>
    <xf numFmtId="0" fontId="198" fillId="0" borderId="0"/>
    <xf numFmtId="40" fontId="199" fillId="0" borderId="0" applyBorder="0">
      <alignment horizontal="right"/>
    </xf>
    <xf numFmtId="38" fontId="200" fillId="0" borderId="0" applyFill="0" applyBorder="0" applyAlignment="0" applyProtection="0"/>
    <xf numFmtId="0" fontId="2" fillId="0" borderId="0" applyFill="0" applyBorder="0" applyAlignment="0" applyProtection="0"/>
    <xf numFmtId="204" fontId="201" fillId="0" borderId="0"/>
    <xf numFmtId="0" fontId="130" fillId="0" borderId="0" applyFill="0" applyBorder="0" applyProtection="0">
      <alignment horizontal="center" vertical="center"/>
    </xf>
    <xf numFmtId="0" fontId="130" fillId="0" borderId="0" applyFill="0" applyBorder="0" applyProtection="0"/>
    <xf numFmtId="0" fontId="109" fillId="0" borderId="0" applyFill="0" applyBorder="0" applyProtection="0">
      <alignment horizontal="left"/>
    </xf>
    <xf numFmtId="0" fontId="202" fillId="0" borderId="0" applyFill="0" applyBorder="0" applyProtection="0">
      <alignment horizontal="left" vertical="top"/>
    </xf>
    <xf numFmtId="275" fontId="21" fillId="7" borderId="41" applyNumberFormat="0">
      <alignment horizontal="right"/>
      <protection hidden="1"/>
    </xf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49" fontId="70" fillId="0" borderId="0" applyFill="0" applyBorder="0" applyAlignment="0"/>
    <xf numFmtId="0" fontId="21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38" fillId="0" borderId="0" applyFill="0" applyBorder="0" applyAlignment="0"/>
    <xf numFmtId="335" fontId="38" fillId="0" borderId="0" applyFill="0" applyBorder="0" applyAlignment="0"/>
    <xf numFmtId="335" fontId="72" fillId="0" borderId="0" applyFill="0" applyBorder="0" applyAlignment="0"/>
    <xf numFmtId="335" fontId="38" fillId="0" borderId="0" applyFill="0" applyBorder="0" applyAlignment="0"/>
    <xf numFmtId="336" fontId="73" fillId="0" borderId="0" applyFill="0" applyBorder="0" applyAlignment="0"/>
    <xf numFmtId="337" fontId="38" fillId="0" borderId="0" applyFill="0" applyBorder="0" applyAlignment="0"/>
    <xf numFmtId="335" fontId="38" fillId="0" borderId="0" applyFill="0" applyBorder="0" applyAlignment="0"/>
    <xf numFmtId="337" fontId="38" fillId="0" borderId="0" applyFill="0" applyBorder="0" applyAlignment="0"/>
    <xf numFmtId="337" fontId="38" fillId="0" borderId="0" applyFill="0" applyBorder="0" applyAlignment="0"/>
    <xf numFmtId="335" fontId="38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0" fontId="21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38" fillId="0" borderId="0" applyFill="0" applyBorder="0" applyAlignment="0"/>
    <xf numFmtId="338" fontId="38" fillId="0" borderId="0" applyFill="0" applyBorder="0" applyAlignment="0"/>
    <xf numFmtId="338" fontId="72" fillId="0" borderId="0" applyFill="0" applyBorder="0" applyAlignment="0"/>
    <xf numFmtId="338" fontId="38" fillId="0" borderId="0" applyFill="0" applyBorder="0" applyAlignment="0"/>
    <xf numFmtId="339" fontId="73" fillId="0" borderId="0" applyFill="0" applyBorder="0" applyAlignment="0"/>
    <xf numFmtId="340" fontId="38" fillId="0" borderId="0" applyFill="0" applyBorder="0" applyAlignment="0"/>
    <xf numFmtId="338" fontId="38" fillId="0" borderId="0" applyFill="0" applyBorder="0" applyAlignment="0"/>
    <xf numFmtId="340" fontId="38" fillId="0" borderId="0" applyFill="0" applyBorder="0" applyAlignment="0"/>
    <xf numFmtId="340" fontId="38" fillId="0" borderId="0" applyFill="0" applyBorder="0" applyAlignment="0"/>
    <xf numFmtId="338" fontId="38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3" fillId="0" borderId="0">
      <alignment horizontal="center" vertical="top"/>
    </xf>
    <xf numFmtId="0" fontId="203" fillId="0" borderId="0">
      <alignment horizontal="center" vertical="top"/>
    </xf>
    <xf numFmtId="0" fontId="203" fillId="0" borderId="0" applyFill="0" applyBorder="0" applyProtection="0">
      <alignment horizontal="left" vertical="top"/>
    </xf>
    <xf numFmtId="0" fontId="203" fillId="0" borderId="0">
      <alignment horizontal="center" vertical="top"/>
    </xf>
    <xf numFmtId="18" fontId="204" fillId="0" borderId="0" applyFont="0" applyFill="0" applyBorder="0" applyAlignment="0" applyProtection="0">
      <alignment horizontal="left"/>
    </xf>
    <xf numFmtId="0" fontId="205" fillId="13" borderId="14">
      <alignment horizontal="center"/>
    </xf>
    <xf numFmtId="0" fontId="205" fillId="13" borderId="14">
      <alignment horizontal="center"/>
    </xf>
    <xf numFmtId="0" fontId="205" fillId="13" borderId="14">
      <alignment horizontal="center"/>
    </xf>
    <xf numFmtId="0" fontId="205" fillId="13" borderId="14">
      <alignment horizontal="center"/>
    </xf>
    <xf numFmtId="0" fontId="205" fillId="13" borderId="14">
      <alignment horizontal="center"/>
    </xf>
    <xf numFmtId="0" fontId="205" fillId="13" borderId="14">
      <alignment horizontal="center"/>
    </xf>
    <xf numFmtId="0" fontId="205" fillId="13" borderId="14">
      <alignment horizontal="center"/>
    </xf>
    <xf numFmtId="0" fontId="205" fillId="13" borderId="14">
      <alignment horizontal="center"/>
    </xf>
    <xf numFmtId="0" fontId="205" fillId="13" borderId="14">
      <alignment horizontal="center"/>
    </xf>
    <xf numFmtId="226" fontId="75" fillId="0" borderId="0" applyNumberFormat="0" applyFill="0" applyBorder="0"/>
    <xf numFmtId="40" fontId="206" fillId="0" borderId="0"/>
    <xf numFmtId="0" fontId="207" fillId="0" borderId="0"/>
    <xf numFmtId="0" fontId="10" fillId="0" borderId="0"/>
    <xf numFmtId="0" fontId="208" fillId="0" borderId="0"/>
    <xf numFmtId="0" fontId="209" fillId="0" borderId="0"/>
    <xf numFmtId="0" fontId="210" fillId="61" borderId="42" applyNumberFormat="0" applyBorder="0" applyAlignment="0" applyProtection="0"/>
    <xf numFmtId="0" fontId="210" fillId="61" borderId="42" applyNumberFormat="0" applyBorder="0" applyAlignment="0" applyProtection="0"/>
    <xf numFmtId="0" fontId="210" fillId="61" borderId="42" applyNumberFormat="0" applyBorder="0" applyAlignment="0" applyProtection="0"/>
    <xf numFmtId="0" fontId="210" fillId="61" borderId="42" applyNumberFormat="0" applyBorder="0" applyAlignment="0" applyProtection="0"/>
    <xf numFmtId="0" fontId="210" fillId="61" borderId="42" applyNumberFormat="0" applyBorder="0" applyAlignment="0" applyProtection="0"/>
    <xf numFmtId="0" fontId="210" fillId="61" borderId="42" applyNumberFormat="0" applyBorder="0" applyAlignment="0" applyProtection="0"/>
    <xf numFmtId="0" fontId="210" fillId="61" borderId="42" applyNumberFormat="0" applyBorder="0" applyAlignment="0" applyProtection="0"/>
    <xf numFmtId="0" fontId="210" fillId="61" borderId="42" applyNumberFormat="0" applyBorder="0" applyAlignment="0" applyProtection="0"/>
    <xf numFmtId="0" fontId="210" fillId="61" borderId="42" applyNumberFormat="0" applyBorder="0" applyAlignment="0" applyProtection="0"/>
    <xf numFmtId="0" fontId="210" fillId="61" borderId="42" applyNumberFormat="0" applyBorder="0" applyAlignment="0" applyProtection="0"/>
    <xf numFmtId="0" fontId="210" fillId="61" borderId="42" applyNumberFormat="0" applyBorder="0" applyAlignment="0" applyProtection="0"/>
    <xf numFmtId="0" fontId="210" fillId="61" borderId="42" applyNumberFormat="0" applyBorder="0" applyAlignment="0" applyProtection="0"/>
    <xf numFmtId="0" fontId="210" fillId="61" borderId="42" applyNumberFormat="0" applyBorder="0" applyAlignment="0" applyProtection="0"/>
    <xf numFmtId="0" fontId="210" fillId="61" borderId="42" applyNumberFormat="0" applyBorder="0" applyAlignment="0" applyProtection="0"/>
    <xf numFmtId="275" fontId="211" fillId="62" borderId="28">
      <alignment horizontal="left" vertical="top"/>
      <protection hidden="1"/>
    </xf>
    <xf numFmtId="0" fontId="77" fillId="63" borderId="8" applyNumberFormat="0" applyAlignment="0">
      <alignment vertical="center"/>
    </xf>
    <xf numFmtId="0" fontId="10" fillId="0" borderId="43" applyNumberFormat="0" applyFont="0" applyFill="0" applyAlignment="0" applyProtection="0"/>
    <xf numFmtId="0" fontId="92" fillId="0" borderId="43" applyNumberFormat="0" applyFont="0" applyFill="0" applyAlignment="0" applyProtection="0"/>
    <xf numFmtId="0" fontId="92" fillId="0" borderId="43" applyNumberFormat="0" applyFont="0" applyFill="0" applyAlignment="0" applyProtection="0"/>
    <xf numFmtId="0" fontId="92" fillId="0" borderId="43" applyNumberFormat="0" applyFont="0" applyFill="0" applyAlignment="0" applyProtection="0"/>
    <xf numFmtId="0" fontId="92" fillId="0" borderId="43" applyNumberFormat="0" applyFont="0" applyFill="0" applyAlignment="0" applyProtection="0"/>
    <xf numFmtId="0" fontId="92" fillId="0" borderId="43" applyNumberFormat="0" applyFont="0" applyFill="0" applyAlignment="0" applyProtection="0"/>
    <xf numFmtId="0" fontId="92" fillId="0" borderId="43" applyNumberFormat="0" applyFont="0" applyFill="0" applyAlignment="0" applyProtection="0"/>
    <xf numFmtId="0" fontId="92" fillId="0" borderId="43" applyNumberFormat="0" applyFont="0" applyFill="0" applyAlignment="0" applyProtection="0"/>
    <xf numFmtId="0" fontId="92" fillId="0" borderId="43" applyNumberFormat="0" applyFont="0" applyFill="0" applyAlignment="0" applyProtection="0"/>
    <xf numFmtId="0" fontId="92" fillId="0" borderId="43" applyNumberFormat="0" applyFont="0" applyFill="0" applyAlignment="0" applyProtection="0"/>
    <xf numFmtId="0" fontId="92" fillId="0" borderId="43" applyNumberFormat="0" applyFont="0" applyFill="0" applyAlignment="0" applyProtection="0"/>
    <xf numFmtId="0" fontId="2" fillId="12" borderId="44" applyNumberFormat="0" applyFon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92" fillId="0" borderId="43" applyNumberFormat="0" applyFon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92" fillId="0" borderId="43" applyNumberFormat="0" applyFont="0" applyFill="0" applyAlignment="0" applyProtection="0"/>
    <xf numFmtId="0" fontId="92" fillId="0" borderId="43" applyNumberFormat="0" applyFont="0" applyFill="0" applyAlignment="0" applyProtection="0"/>
    <xf numFmtId="0" fontId="92" fillId="0" borderId="43" applyNumberFormat="0" applyFon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92" fillId="0" borderId="43" applyNumberFormat="0" applyFon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92" fillId="0" borderId="43" applyNumberFormat="0" applyFon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92" fillId="0" borderId="43" applyNumberFormat="0" applyFont="0" applyFill="0" applyAlignment="0" applyProtection="0"/>
    <xf numFmtId="0" fontId="92" fillId="0" borderId="43" applyNumberFormat="0" applyFont="0" applyFill="0" applyAlignment="0" applyProtection="0"/>
    <xf numFmtId="0" fontId="92" fillId="0" borderId="43" applyNumberFormat="0" applyFont="0" applyFill="0" applyAlignment="0" applyProtection="0"/>
    <xf numFmtId="0" fontId="92" fillId="0" borderId="43" applyNumberFormat="0" applyFont="0" applyFill="0" applyAlignment="0" applyProtection="0"/>
    <xf numFmtId="341" fontId="212" fillId="64" borderId="45">
      <protection hidden="1"/>
    </xf>
    <xf numFmtId="0" fontId="77" fillId="13" borderId="43" applyNumberFormat="0" applyFill="0" applyProtection="0">
      <alignment vertical="top"/>
    </xf>
    <xf numFmtId="341" fontId="212" fillId="64" borderId="45">
      <protection hidden="1"/>
    </xf>
    <xf numFmtId="0" fontId="77" fillId="13" borderId="43" applyNumberFormat="0" applyFill="0" applyProtection="0">
      <alignment vertical="top"/>
    </xf>
    <xf numFmtId="0" fontId="77" fillId="13" borderId="43" applyNumberFormat="0" applyFill="0" applyProtection="0">
      <alignment vertical="top"/>
    </xf>
    <xf numFmtId="341" fontId="213" fillId="65" borderId="12" applyAlignment="0">
      <alignment horizontal="left"/>
      <protection hidden="1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341" fontId="213" fillId="65" borderId="12" applyAlignment="0">
      <alignment horizontal="left"/>
      <protection hidden="1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0" fontId="78" fillId="0" borderId="9" applyNumberFormat="0" applyFill="0" applyProtection="0">
      <alignment vertical="top"/>
    </xf>
    <xf numFmtId="341" fontId="214" fillId="66" borderId="2" applyAlignment="0">
      <alignment horizontal="left" indent="1"/>
      <protection hidden="1"/>
    </xf>
    <xf numFmtId="341" fontId="214" fillId="66" borderId="2" applyAlignment="0">
      <alignment horizontal="left" indent="1"/>
      <protection hidden="1"/>
    </xf>
    <xf numFmtId="341" fontId="214" fillId="66" borderId="2" applyAlignment="0">
      <alignment horizontal="left" indent="1"/>
      <protection hidden="1"/>
    </xf>
    <xf numFmtId="341" fontId="214" fillId="66" borderId="2" applyAlignment="0">
      <alignment horizontal="left" indent="1"/>
      <protection hidden="1"/>
    </xf>
    <xf numFmtId="341" fontId="214" fillId="66" borderId="2" applyAlignment="0">
      <alignment horizontal="left" indent="1"/>
      <protection hidden="1"/>
    </xf>
    <xf numFmtId="341" fontId="214" fillId="66" borderId="2" applyAlignment="0">
      <alignment horizontal="left" indent="1"/>
      <protection hidden="1"/>
    </xf>
    <xf numFmtId="341" fontId="214" fillId="66" borderId="2" applyAlignment="0">
      <alignment horizontal="left" indent="1"/>
      <protection hidden="1"/>
    </xf>
    <xf numFmtId="341" fontId="214" fillId="66" borderId="2" applyAlignment="0">
      <alignment horizontal="left" indent="1"/>
      <protection hidden="1"/>
    </xf>
    <xf numFmtId="341" fontId="214" fillId="66" borderId="2" applyAlignment="0">
      <alignment horizontal="left" indent="1"/>
      <protection hidden="1"/>
    </xf>
    <xf numFmtId="341" fontId="214" fillId="66" borderId="2" applyAlignment="0">
      <alignment horizontal="left" indent="1"/>
      <protection hidden="1"/>
    </xf>
    <xf numFmtId="342" fontId="215" fillId="28" borderId="0" applyAlignment="0">
      <alignment horizontal="left" indent="2"/>
      <protection hidden="1"/>
    </xf>
    <xf numFmtId="341" fontId="216" fillId="13" borderId="0" applyAlignment="0">
      <alignment horizontal="left" indent="3"/>
      <protection hidden="1"/>
    </xf>
    <xf numFmtId="0" fontId="217" fillId="13" borderId="0" applyNumberFormat="0" applyFill="0" applyProtection="0"/>
    <xf numFmtId="343" fontId="2" fillId="0" borderId="0" applyFont="0" applyFill="0" applyBorder="0" applyAlignment="0" applyProtection="0"/>
    <xf numFmtId="293" fontId="218" fillId="0" borderId="0" applyFont="0" applyFill="0" applyBorder="0" applyAlignment="0" applyProtection="0"/>
    <xf numFmtId="344" fontId="218" fillId="0" borderId="0" applyFont="0" applyFill="0" applyBorder="0" applyAlignment="0" applyProtection="0"/>
    <xf numFmtId="226" fontId="219" fillId="0" borderId="0">
      <alignment horizontal="left"/>
      <protection locked="0"/>
    </xf>
    <xf numFmtId="10" fontId="220" fillId="0" borderId="46" applyNumberFormat="0" applyFont="0" applyFill="0" applyAlignment="0" applyProtection="0"/>
    <xf numFmtId="0" fontId="21" fillId="0" borderId="0"/>
    <xf numFmtId="37" fontId="78" fillId="3" borderId="0" applyNumberFormat="0" applyBorder="0" applyAlignment="0" applyProtection="0"/>
    <xf numFmtId="37" fontId="78" fillId="0" borderId="0"/>
    <xf numFmtId="37" fontId="81" fillId="8" borderId="0" applyNumberFormat="0" applyBorder="0" applyAlignment="0" applyProtection="0"/>
    <xf numFmtId="3" fontId="221" fillId="0" borderId="29" applyProtection="0"/>
    <xf numFmtId="345" fontId="116" fillId="18" borderId="26">
      <protection locked="0"/>
    </xf>
    <xf numFmtId="0" fontId="4" fillId="0" borderId="0"/>
    <xf numFmtId="188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346" fontId="218" fillId="0" borderId="0" applyFont="0" applyFill="0" applyBorder="0" applyAlignment="0" applyProtection="0"/>
    <xf numFmtId="347" fontId="44" fillId="0" borderId="0" applyFont="0" applyFill="0" applyBorder="0" applyAlignment="0" applyProtection="0"/>
    <xf numFmtId="348" fontId="218" fillId="0" borderId="0" applyFont="0" applyFill="0" applyBorder="0" applyAlignment="0" applyProtection="0"/>
    <xf numFmtId="171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6" fontId="64" fillId="0" borderId="0" applyFont="0" applyFill="0" applyBorder="0" applyProtection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226" fontId="64" fillId="0" borderId="0" applyFont="0" applyFill="0" applyBorder="0" applyProtection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0" fontId="65" fillId="8" borderId="19" applyFill="0" applyBorder="0">
      <alignment horizontal="right"/>
    </xf>
    <xf numFmtId="226" fontId="29" fillId="0" borderId="47">
      <protection locked="0"/>
    </xf>
    <xf numFmtId="226" fontId="29" fillId="0" borderId="47">
      <protection locked="0"/>
    </xf>
    <xf numFmtId="226" fontId="29" fillId="0" borderId="47">
      <protection locked="0"/>
    </xf>
    <xf numFmtId="226" fontId="29" fillId="0" borderId="47">
      <protection locked="0"/>
    </xf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0" fontId="222" fillId="67" borderId="48" applyNumberFormat="0" applyAlignment="0" applyProtection="0"/>
    <xf numFmtId="3" fontId="223" fillId="0" borderId="0">
      <alignment horizontal="center" vertical="center" textRotation="90" wrapText="1"/>
    </xf>
    <xf numFmtId="350" fontId="29" fillId="0" borderId="14">
      <alignment vertical="top" wrapText="1"/>
    </xf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4" fillId="17" borderId="39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225" fillId="17" borderId="48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26" fillId="3" borderId="10"/>
    <xf numFmtId="4" fontId="122" fillId="0" borderId="14">
      <alignment horizontal="left" vertical="center"/>
    </xf>
    <xf numFmtId="4" fontId="122" fillId="0" borderId="14">
      <alignment horizontal="left" vertical="center"/>
    </xf>
    <xf numFmtId="4" fontId="122" fillId="0" borderId="14">
      <alignment horizontal="left" vertical="center"/>
    </xf>
    <xf numFmtId="4" fontId="122" fillId="0" borderId="14">
      <alignment horizontal="left" vertical="center"/>
    </xf>
    <xf numFmtId="4" fontId="122" fillId="0" borderId="14">
      <alignment horizontal="left" vertical="center"/>
    </xf>
    <xf numFmtId="4" fontId="122" fillId="0" borderId="14">
      <alignment horizontal="left" vertical="center"/>
    </xf>
    <xf numFmtId="4" fontId="122" fillId="0" borderId="14">
      <alignment horizontal="left" vertical="center"/>
    </xf>
    <xf numFmtId="4" fontId="122" fillId="0" borderId="14">
      <alignment horizontal="left" vertical="center"/>
    </xf>
    <xf numFmtId="4" fontId="122" fillId="0" borderId="14">
      <alignment horizontal="left" vertical="center"/>
    </xf>
    <xf numFmtId="4" fontId="122" fillId="0" borderId="14"/>
    <xf numFmtId="4" fontId="122" fillId="0" borderId="14"/>
    <xf numFmtId="4" fontId="122" fillId="0" borderId="14"/>
    <xf numFmtId="4" fontId="122" fillId="0" borderId="14"/>
    <xf numFmtId="4" fontId="122" fillId="0" borderId="14"/>
    <xf numFmtId="4" fontId="122" fillId="0" borderId="14"/>
    <xf numFmtId="4" fontId="122" fillId="0" borderId="14"/>
    <xf numFmtId="4" fontId="122" fillId="0" borderId="14"/>
    <xf numFmtId="4" fontId="122" fillId="0" borderId="14"/>
    <xf numFmtId="4" fontId="122" fillId="54" borderId="14"/>
    <xf numFmtId="4" fontId="122" fillId="54" borderId="14"/>
    <xf numFmtId="4" fontId="122" fillId="54" borderId="14"/>
    <xf numFmtId="4" fontId="122" fillId="54" borderId="14"/>
    <xf numFmtId="4" fontId="122" fillId="54" borderId="14"/>
    <xf numFmtId="4" fontId="122" fillId="54" borderId="14"/>
    <xf numFmtId="4" fontId="122" fillId="54" borderId="14"/>
    <xf numFmtId="4" fontId="122" fillId="54" borderId="14"/>
    <xf numFmtId="4" fontId="122" fillId="54" borderId="14"/>
    <xf numFmtId="4" fontId="122" fillId="68" borderId="14"/>
    <xf numFmtId="4" fontId="122" fillId="68" borderId="14"/>
    <xf numFmtId="4" fontId="122" fillId="68" borderId="14"/>
    <xf numFmtId="4" fontId="122" fillId="68" borderId="14"/>
    <xf numFmtId="4" fontId="122" fillId="68" borderId="14"/>
    <xf numFmtId="4" fontId="122" fillId="68" borderId="14"/>
    <xf numFmtId="4" fontId="122" fillId="68" borderId="14"/>
    <xf numFmtId="4" fontId="122" fillId="68" borderId="14"/>
    <xf numFmtId="4" fontId="122" fillId="68" borderId="14"/>
    <xf numFmtId="4" fontId="226" fillId="57" borderId="14"/>
    <xf numFmtId="4" fontId="226" fillId="57" borderId="14"/>
    <xf numFmtId="4" fontId="226" fillId="57" borderId="14"/>
    <xf numFmtId="4" fontId="226" fillId="57" borderId="14"/>
    <xf numFmtId="4" fontId="226" fillId="57" borderId="14"/>
    <xf numFmtId="4" fontId="226" fillId="57" borderId="14"/>
    <xf numFmtId="4" fontId="226" fillId="57" borderId="14"/>
    <xf numFmtId="4" fontId="226" fillId="57" borderId="14"/>
    <xf numFmtId="4" fontId="226" fillId="57" borderId="14"/>
    <xf numFmtId="351" fontId="227" fillId="0" borderId="14">
      <alignment vertical="top" wrapText="1"/>
    </xf>
    <xf numFmtId="14" fontId="29" fillId="0" borderId="0">
      <alignment horizontal="right"/>
    </xf>
    <xf numFmtId="0" fontId="228" fillId="57" borderId="0" applyNumberFormat="0"/>
    <xf numFmtId="0" fontId="229" fillId="0" borderId="49" applyNumberFormat="0" applyFill="0" applyAlignment="0" applyProtection="0"/>
    <xf numFmtId="226" fontId="230" fillId="20" borderId="47"/>
    <xf numFmtId="226" fontId="230" fillId="20" borderId="47"/>
    <xf numFmtId="226" fontId="230" fillId="20" borderId="47"/>
    <xf numFmtId="226" fontId="230" fillId="20" borderId="47"/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0" fontId="231" fillId="0" borderId="50" applyNumberFormat="0" applyFill="0" applyAlignment="0" applyProtection="0"/>
    <xf numFmtId="229" fontId="232" fillId="0" borderId="14"/>
    <xf numFmtId="229" fontId="232" fillId="0" borderId="14"/>
    <xf numFmtId="229" fontId="232" fillId="0" borderId="14"/>
    <xf numFmtId="229" fontId="232" fillId="0" borderId="14"/>
    <xf numFmtId="229" fontId="232" fillId="0" borderId="14"/>
    <xf numFmtId="229" fontId="232" fillId="0" borderId="14"/>
    <xf numFmtId="229" fontId="232" fillId="0" borderId="14"/>
    <xf numFmtId="229" fontId="232" fillId="0" borderId="14"/>
    <xf numFmtId="229" fontId="232" fillId="0" borderId="14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>
      <alignment vertical="center"/>
    </xf>
    <xf numFmtId="3" fontId="10" fillId="0" borderId="0"/>
    <xf numFmtId="0" fontId="233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3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3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3" fillId="0" borderId="0" applyNumberFormat="0" applyFill="0" applyBorder="0" applyAlignment="0" applyProtection="0"/>
    <xf numFmtId="0" fontId="2" fillId="0" borderId="14"/>
    <xf numFmtId="0" fontId="233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3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3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3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3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3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3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166" fontId="234" fillId="0" borderId="0"/>
    <xf numFmtId="49" fontId="223" fillId="0" borderId="14">
      <alignment horizontal="right" vertical="top" wrapText="1"/>
    </xf>
    <xf numFmtId="49" fontId="223" fillId="0" borderId="14">
      <alignment horizontal="right" vertical="top" wrapText="1"/>
    </xf>
    <xf numFmtId="49" fontId="223" fillId="0" borderId="14">
      <alignment horizontal="right" vertical="top" wrapText="1"/>
    </xf>
    <xf numFmtId="49" fontId="223" fillId="0" borderId="14">
      <alignment horizontal="right" vertical="top" wrapText="1"/>
    </xf>
    <xf numFmtId="49" fontId="223" fillId="0" borderId="14">
      <alignment horizontal="right" vertical="top" wrapText="1"/>
    </xf>
    <xf numFmtId="49" fontId="223" fillId="0" borderId="14">
      <alignment horizontal="right" vertical="top" wrapText="1"/>
    </xf>
    <xf numFmtId="49" fontId="223" fillId="0" borderId="14">
      <alignment horizontal="right" vertical="top" wrapText="1"/>
    </xf>
    <xf numFmtId="49" fontId="223" fillId="0" borderId="14">
      <alignment horizontal="right" vertical="top" wrapText="1"/>
    </xf>
    <xf numFmtId="49" fontId="223" fillId="0" borderId="14">
      <alignment horizontal="right" vertical="top" wrapText="1"/>
    </xf>
    <xf numFmtId="219" fontId="235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6" fillId="0" borderId="0"/>
    <xf numFmtId="0" fontId="146" fillId="0" borderId="0" applyNumberFormat="0" applyFill="0" applyBorder="0" applyAlignment="0" applyProtection="0">
      <alignment vertical="top"/>
      <protection locked="0"/>
    </xf>
    <xf numFmtId="351" fontId="237" fillId="0" borderId="14">
      <alignment vertical="top"/>
    </xf>
    <xf numFmtId="351" fontId="237" fillId="0" borderId="14">
      <alignment vertical="top"/>
    </xf>
    <xf numFmtId="351" fontId="237" fillId="0" borderId="14">
      <alignment vertical="top"/>
    </xf>
    <xf numFmtId="351" fontId="237" fillId="0" borderId="14">
      <alignment vertical="top"/>
    </xf>
    <xf numFmtId="351" fontId="237" fillId="0" borderId="14">
      <alignment vertical="top"/>
    </xf>
    <xf numFmtId="351" fontId="237" fillId="0" borderId="14">
      <alignment vertical="top"/>
    </xf>
    <xf numFmtId="351" fontId="237" fillId="0" borderId="14">
      <alignment vertical="top"/>
    </xf>
    <xf numFmtId="351" fontId="237" fillId="0" borderId="14">
      <alignment vertical="top"/>
    </xf>
    <xf numFmtId="351" fontId="237" fillId="0" borderId="14">
      <alignment vertical="top"/>
    </xf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0" fontId="10" fillId="69" borderId="51" applyNumberFormat="0" applyFont="0" applyAlignment="0" applyProtection="0"/>
    <xf numFmtId="49" fontId="226" fillId="0" borderId="11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10" fillId="0" borderId="0" applyFont="0" applyFill="0" applyBorder="0" applyAlignment="0" applyProtection="0"/>
    <xf numFmtId="229" fontId="239" fillId="0" borderId="14"/>
    <xf numFmtId="229" fontId="239" fillId="0" borderId="14"/>
    <xf numFmtId="229" fontId="239" fillId="0" borderId="14"/>
    <xf numFmtId="229" fontId="239" fillId="0" borderId="14"/>
    <xf numFmtId="229" fontId="239" fillId="0" borderId="14"/>
    <xf numFmtId="229" fontId="239" fillId="0" borderId="14"/>
    <xf numFmtId="229" fontId="239" fillId="0" borderId="14"/>
    <xf numFmtId="229" fontId="239" fillId="0" borderId="14"/>
    <xf numFmtId="229" fontId="239" fillId="0" borderId="14"/>
    <xf numFmtId="165" fontId="240" fillId="0" borderId="0" applyFont="0" applyFill="0" applyBorder="0" applyAlignment="0" applyProtection="0"/>
    <xf numFmtId="0" fontId="8" fillId="0" borderId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8" fillId="0" borderId="0"/>
    <xf numFmtId="0" fontId="196" fillId="0" borderId="0"/>
    <xf numFmtId="0" fontId="8" fillId="0" borderId="0"/>
    <xf numFmtId="0" fontId="8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3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0" fillId="0" borderId="0">
      <alignment vertical="justify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0" fontId="10" fillId="13" borderId="14" applyNumberFormat="0" applyAlignment="0">
      <alignment horizontal="left"/>
    </xf>
    <xf numFmtId="49" fontId="29" fillId="0" borderId="14" applyNumberFormat="0" applyFill="0" applyAlignment="0" applyProtection="0"/>
    <xf numFmtId="49" fontId="29" fillId="0" borderId="14" applyNumberFormat="0" applyFill="0" applyAlignment="0" applyProtection="0"/>
    <xf numFmtId="49" fontId="29" fillId="0" borderId="14" applyNumberFormat="0" applyFill="0" applyAlignment="0" applyProtection="0"/>
    <xf numFmtId="49" fontId="29" fillId="0" borderId="14" applyNumberFormat="0" applyFill="0" applyAlignment="0" applyProtection="0"/>
    <xf numFmtId="49" fontId="29" fillId="0" borderId="14" applyNumberFormat="0" applyFill="0" applyAlignment="0" applyProtection="0"/>
    <xf numFmtId="49" fontId="29" fillId="0" borderId="14" applyNumberFormat="0" applyFill="0" applyAlignment="0" applyProtection="0"/>
    <xf numFmtId="49" fontId="29" fillId="0" borderId="14" applyNumberFormat="0" applyFill="0" applyAlignment="0" applyProtection="0"/>
    <xf numFmtId="49" fontId="29" fillId="0" borderId="14" applyNumberFormat="0" applyFill="0" applyAlignment="0" applyProtection="0"/>
    <xf numFmtId="49" fontId="29" fillId="0" borderId="14" applyNumberFormat="0" applyFill="0" applyAlignment="0" applyProtection="0"/>
    <xf numFmtId="49" fontId="226" fillId="0" borderId="14" applyNumberFormat="0" applyFill="0" applyAlignment="0" applyProtection="0"/>
    <xf numFmtId="49" fontId="226" fillId="0" borderId="14" applyNumberFormat="0" applyFill="0" applyAlignment="0" applyProtection="0"/>
    <xf numFmtId="49" fontId="226" fillId="0" borderId="14" applyNumberFormat="0" applyFill="0" applyAlignment="0" applyProtection="0"/>
    <xf numFmtId="49" fontId="226" fillId="0" borderId="14" applyNumberFormat="0" applyFill="0" applyAlignment="0" applyProtection="0"/>
    <xf numFmtId="49" fontId="226" fillId="0" borderId="14" applyNumberFormat="0" applyFill="0" applyAlignment="0" applyProtection="0"/>
    <xf numFmtId="49" fontId="226" fillId="0" borderId="14" applyNumberFormat="0" applyFill="0" applyAlignment="0" applyProtection="0"/>
    <xf numFmtId="49" fontId="226" fillId="0" borderId="14" applyNumberFormat="0" applyFill="0" applyAlignment="0" applyProtection="0"/>
    <xf numFmtId="49" fontId="226" fillId="0" borderId="14" applyNumberFormat="0" applyFill="0" applyAlignment="0" applyProtection="0"/>
    <xf numFmtId="49" fontId="226" fillId="0" borderId="14" applyNumberFormat="0" applyFill="0" applyAlignment="0" applyProtection="0"/>
    <xf numFmtId="49" fontId="29" fillId="0" borderId="0"/>
    <xf numFmtId="354" fontId="240" fillId="0" borderId="0" applyFont="0" applyFill="0" applyBorder="0" applyAlignment="0" applyProtection="0"/>
    <xf numFmtId="176" fontId="241" fillId="0" borderId="0" applyFont="0" applyFill="0" applyBorder="0" applyProtection="0">
      <alignment horizontal="right" vertical="top"/>
      <protection locked="0"/>
    </xf>
    <xf numFmtId="354" fontId="242" fillId="0" borderId="52" applyFont="0" applyFill="0" applyBorder="0" applyAlignment="0" applyProtection="0">
      <alignment horizontal="center" vertical="center" wrapText="1"/>
    </xf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49" fillId="0" borderId="0" applyFont="0" applyFill="0" applyBorder="0" applyAlignment="0" applyProtection="0"/>
    <xf numFmtId="3" fontId="243" fillId="0" borderId="11" applyFont="0" applyBorder="0">
      <alignment horizontal="right"/>
      <protection locked="0"/>
    </xf>
    <xf numFmtId="355" fontId="91" fillId="0" borderId="0" applyFont="0" applyFill="0" applyBorder="0" applyAlignment="0" applyProtection="0"/>
    <xf numFmtId="172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38" fillId="0" borderId="0" applyFont="0" applyFill="0" applyBorder="0" applyAlignment="0" applyProtection="0"/>
    <xf numFmtId="171" fontId="238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10" fillId="0" borderId="0" applyFont="0" applyFill="0" applyBorder="0" applyAlignment="0" applyProtection="0"/>
    <xf numFmtId="358" fontId="10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10" fillId="0" borderId="0" applyFont="0" applyFill="0" applyBorder="0" applyAlignment="0" applyProtection="0"/>
    <xf numFmtId="358" fontId="10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37" fontId="10" fillId="0" borderId="0" applyFont="0" applyBorder="0" applyAlignment="0" applyProtection="0"/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49" fontId="227" fillId="0" borderId="14">
      <alignment horizontal="center" vertical="center" wrapText="1"/>
    </xf>
    <xf numFmtId="49" fontId="227" fillId="0" borderId="14">
      <alignment horizontal="center" vertical="center" wrapText="1"/>
    </xf>
    <xf numFmtId="49" fontId="227" fillId="0" borderId="14">
      <alignment horizontal="center" vertical="center" wrapText="1"/>
    </xf>
    <xf numFmtId="49" fontId="227" fillId="0" borderId="14">
      <alignment horizontal="center" vertical="center" wrapText="1"/>
    </xf>
    <xf numFmtId="49" fontId="227" fillId="0" borderId="14">
      <alignment horizontal="center" vertical="center" wrapText="1"/>
    </xf>
    <xf numFmtId="49" fontId="227" fillId="0" borderId="14">
      <alignment horizontal="center" vertical="center" wrapText="1"/>
    </xf>
    <xf numFmtId="49" fontId="227" fillId="0" borderId="14">
      <alignment horizontal="center" vertical="center" wrapText="1"/>
    </xf>
    <xf numFmtId="49" fontId="227" fillId="0" borderId="14">
      <alignment horizontal="center" vertical="center" wrapText="1"/>
    </xf>
    <xf numFmtId="49" fontId="227" fillId="0" borderId="14">
      <alignment horizontal="center" vertical="center" wrapText="1"/>
    </xf>
    <xf numFmtId="49" fontId="244" fillId="0" borderId="14" applyNumberFormat="0" applyFill="0" applyAlignment="0" applyProtection="0"/>
    <xf numFmtId="49" fontId="244" fillId="0" borderId="14" applyNumberFormat="0" applyFill="0" applyAlignment="0" applyProtection="0"/>
    <xf numFmtId="49" fontId="244" fillId="0" borderId="14" applyNumberFormat="0" applyFill="0" applyAlignment="0" applyProtection="0"/>
    <xf numFmtId="49" fontId="244" fillId="0" borderId="14" applyNumberFormat="0" applyFill="0" applyAlignment="0" applyProtection="0"/>
    <xf numFmtId="49" fontId="244" fillId="0" borderId="14" applyNumberFormat="0" applyFill="0" applyAlignment="0" applyProtection="0"/>
    <xf numFmtId="49" fontId="244" fillId="0" borderId="14" applyNumberFormat="0" applyFill="0" applyAlignment="0" applyProtection="0"/>
    <xf numFmtId="49" fontId="244" fillId="0" borderId="14" applyNumberFormat="0" applyFill="0" applyAlignment="0" applyProtection="0"/>
    <xf numFmtId="49" fontId="244" fillId="0" borderId="14" applyNumberFormat="0" applyFill="0" applyAlignment="0" applyProtection="0"/>
    <xf numFmtId="49" fontId="244" fillId="0" borderId="14" applyNumberFormat="0" applyFill="0" applyAlignment="0" applyProtection="0"/>
    <xf numFmtId="40" fontId="245" fillId="0" borderId="0" applyFont="0" applyFill="0" applyBorder="0" applyAlignment="0" applyProtection="0"/>
    <xf numFmtId="38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1" fontId="247" fillId="0" borderId="0" applyFont="0" applyFill="0" applyBorder="0" applyAlignment="0" applyProtection="0"/>
    <xf numFmtId="359" fontId="247" fillId="0" borderId="0" applyFont="0" applyFill="0" applyBorder="0" applyAlignment="0" applyProtection="0"/>
    <xf numFmtId="0" fontId="248" fillId="0" borderId="0"/>
    <xf numFmtId="250" fontId="21" fillId="0" borderId="0" applyFont="0" applyFill="0" applyBorder="0" applyAlignment="0" applyProtection="0"/>
    <xf numFmtId="0" fontId="29" fillId="0" borderId="0"/>
    <xf numFmtId="43" fontId="2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Fill="1"/>
    <xf numFmtId="172" fontId="3" fillId="0" borderId="0" xfId="0" applyNumberFormat="1" applyFont="1" applyFill="1"/>
    <xf numFmtId="0" fontId="3" fillId="0" borderId="0" xfId="0" applyFont="1" applyFill="1" applyAlignment="1"/>
    <xf numFmtId="0" fontId="3" fillId="5" borderId="0" xfId="0" applyFont="1" applyFill="1" applyAlignment="1"/>
    <xf numFmtId="0" fontId="3" fillId="5" borderId="0" xfId="0" applyFont="1" applyFill="1"/>
    <xf numFmtId="0" fontId="5" fillId="0" borderId="0" xfId="0" applyFont="1" applyFill="1"/>
    <xf numFmtId="3" fontId="3" fillId="0" borderId="0" xfId="0" applyNumberFormat="1" applyFont="1" applyFill="1"/>
    <xf numFmtId="0" fontId="249" fillId="5" borderId="5" xfId="0" applyFont="1" applyFill="1" applyBorder="1" applyAlignment="1">
      <alignment horizontal="center" wrapText="1"/>
    </xf>
    <xf numFmtId="14" fontId="249" fillId="5" borderId="5" xfId="0" applyNumberFormat="1" applyFont="1" applyFill="1" applyBorder="1" applyAlignment="1">
      <alignment horizontal="center" vertical="top" wrapText="1"/>
    </xf>
    <xf numFmtId="14" fontId="250" fillId="5" borderId="5" xfId="0" applyNumberFormat="1" applyFont="1" applyFill="1" applyBorder="1" applyAlignment="1">
      <alignment horizontal="center" vertical="top" wrapText="1"/>
    </xf>
    <xf numFmtId="0" fontId="250" fillId="5" borderId="0" xfId="0" applyFont="1" applyFill="1" applyAlignment="1">
      <alignment wrapText="1"/>
    </xf>
    <xf numFmtId="0" fontId="250" fillId="5" borderId="0" xfId="0" applyFont="1" applyFill="1" applyAlignment="1">
      <alignment horizontal="center" wrapText="1"/>
    </xf>
    <xf numFmtId="0" fontId="249" fillId="5" borderId="0" xfId="0" applyFont="1" applyFill="1" applyAlignment="1">
      <alignment horizontal="center" wrapText="1"/>
    </xf>
    <xf numFmtId="0" fontId="250" fillId="5" borderId="0" xfId="0" applyFont="1" applyFill="1" applyAlignment="1">
      <alignment horizontal="right" wrapText="1"/>
    </xf>
    <xf numFmtId="174" fontId="249" fillId="5" borderId="0" xfId="0" applyNumberFormat="1" applyFont="1" applyFill="1" applyAlignment="1">
      <alignment horizontal="right" wrapText="1"/>
    </xf>
    <xf numFmtId="174" fontId="250" fillId="5" borderId="0" xfId="0" applyNumberFormat="1" applyFont="1" applyFill="1" applyAlignment="1">
      <alignment horizontal="right" wrapText="1"/>
    </xf>
    <xf numFmtId="0" fontId="251" fillId="5" borderId="28" xfId="0" applyFont="1" applyFill="1" applyBorder="1" applyAlignment="1">
      <alignment wrapText="1"/>
    </xf>
    <xf numFmtId="0" fontId="249" fillId="5" borderId="28" xfId="0" applyFont="1" applyFill="1" applyBorder="1" applyAlignment="1">
      <alignment horizontal="center" wrapText="1"/>
    </xf>
    <xf numFmtId="174" fontId="249" fillId="5" borderId="28" xfId="0" applyNumberFormat="1" applyFont="1" applyFill="1" applyBorder="1" applyAlignment="1">
      <alignment horizontal="right" wrapText="1"/>
    </xf>
    <xf numFmtId="174" fontId="250" fillId="5" borderId="28" xfId="0" applyNumberFormat="1" applyFont="1" applyFill="1" applyBorder="1" applyAlignment="1">
      <alignment horizontal="right" wrapText="1"/>
    </xf>
    <xf numFmtId="0" fontId="250" fillId="5" borderId="0" xfId="0" applyFont="1" applyFill="1" applyBorder="1" applyAlignment="1">
      <alignment wrapText="1"/>
    </xf>
    <xf numFmtId="0" fontId="249" fillId="5" borderId="0" xfId="0" applyFont="1" applyFill="1" applyBorder="1" applyAlignment="1">
      <alignment horizontal="center" wrapText="1"/>
    </xf>
    <xf numFmtId="174" fontId="249" fillId="5" borderId="0" xfId="0" applyNumberFormat="1" applyFont="1" applyFill="1" applyBorder="1" applyAlignment="1">
      <alignment horizontal="right" wrapText="1"/>
    </xf>
    <xf numFmtId="174" fontId="250" fillId="5" borderId="0" xfId="0" applyNumberFormat="1" applyFont="1" applyFill="1" applyBorder="1" applyAlignment="1">
      <alignment horizontal="right" wrapText="1"/>
    </xf>
    <xf numFmtId="0" fontId="250" fillId="5" borderId="0" xfId="0" applyFont="1" applyFill="1" applyBorder="1" applyAlignment="1">
      <alignment horizontal="center" wrapText="1"/>
    </xf>
    <xf numFmtId="174" fontId="249" fillId="5" borderId="5" xfId="0" applyNumberFormat="1" applyFont="1" applyFill="1" applyBorder="1" applyAlignment="1">
      <alignment horizontal="right" wrapText="1"/>
    </xf>
    <xf numFmtId="174" fontId="250" fillId="5" borderId="5" xfId="0" applyNumberFormat="1" applyFont="1" applyFill="1" applyBorder="1" applyAlignment="1">
      <alignment horizontal="right" wrapText="1"/>
    </xf>
    <xf numFmtId="0" fontId="251" fillId="5" borderId="0" xfId="0" applyFont="1" applyFill="1" applyAlignment="1">
      <alignment wrapText="1"/>
    </xf>
    <xf numFmtId="0" fontId="250" fillId="5" borderId="5" xfId="0" applyFont="1" applyFill="1" applyBorder="1" applyAlignment="1">
      <alignment wrapText="1"/>
    </xf>
    <xf numFmtId="0" fontId="250" fillId="5" borderId="5" xfId="0" applyFont="1" applyFill="1" applyBorder="1" applyAlignment="1">
      <alignment horizontal="center" wrapText="1"/>
    </xf>
    <xf numFmtId="0" fontId="250" fillId="5" borderId="28" xfId="0" applyFont="1" applyFill="1" applyBorder="1" applyAlignment="1">
      <alignment horizontal="center" wrapText="1"/>
    </xf>
    <xf numFmtId="0" fontId="250" fillId="5" borderId="28" xfId="0" applyFont="1" applyFill="1" applyBorder="1" applyAlignment="1">
      <alignment horizontal="right" wrapText="1"/>
    </xf>
    <xf numFmtId="0" fontId="251" fillId="5" borderId="8" xfId="0" applyFont="1" applyFill="1" applyBorder="1" applyAlignment="1">
      <alignment wrapText="1"/>
    </xf>
    <xf numFmtId="0" fontId="250" fillId="5" borderId="8" xfId="0" applyFont="1" applyFill="1" applyBorder="1" applyAlignment="1">
      <alignment horizontal="center" wrapText="1"/>
    </xf>
    <xf numFmtId="174" fontId="249" fillId="5" borderId="8" xfId="0" applyNumberFormat="1" applyFont="1" applyFill="1" applyBorder="1" applyAlignment="1">
      <alignment horizontal="center" wrapText="1"/>
    </xf>
    <xf numFmtId="174" fontId="250" fillId="6" borderId="45" xfId="0" applyNumberFormat="1" applyFont="1" applyFill="1" applyBorder="1" applyAlignment="1">
      <alignment horizontal="right" wrapText="1"/>
    </xf>
    <xf numFmtId="0" fontId="251" fillId="5" borderId="0" xfId="0" applyFont="1" applyFill="1" applyAlignment="1">
      <alignment horizontal="center" wrapText="1"/>
    </xf>
    <xf numFmtId="172" fontId="249" fillId="5" borderId="0" xfId="0" applyNumberFormat="1" applyFont="1" applyFill="1" applyAlignment="1">
      <alignment wrapText="1"/>
    </xf>
    <xf numFmtId="172" fontId="250" fillId="5" borderId="0" xfId="0" applyNumberFormat="1" applyFont="1" applyFill="1" applyAlignment="1">
      <alignment wrapText="1"/>
    </xf>
    <xf numFmtId="0" fontId="250" fillId="5" borderId="0" xfId="0" applyFont="1" applyFill="1" applyAlignment="1">
      <alignment horizontal="left" wrapText="1" indent="1"/>
    </xf>
    <xf numFmtId="0" fontId="250" fillId="5" borderId="8" xfId="0" applyFont="1" applyFill="1" applyBorder="1" applyAlignment="1">
      <alignment wrapText="1"/>
    </xf>
    <xf numFmtId="172" fontId="250" fillId="5" borderId="8" xfId="0" applyNumberFormat="1" applyFont="1" applyFill="1" applyBorder="1" applyAlignment="1">
      <alignment horizontal="center" wrapText="1"/>
    </xf>
    <xf numFmtId="172" fontId="249" fillId="5" borderId="8" xfId="0" applyNumberFormat="1" applyFont="1" applyFill="1" applyBorder="1" applyAlignment="1">
      <alignment wrapText="1"/>
    </xf>
    <xf numFmtId="172" fontId="250" fillId="5" borderId="8" xfId="0" applyNumberFormat="1" applyFont="1" applyFill="1" applyBorder="1" applyAlignment="1">
      <alignment wrapText="1"/>
    </xf>
    <xf numFmtId="172" fontId="249" fillId="5" borderId="5" xfId="0" applyNumberFormat="1" applyFont="1" applyFill="1" applyBorder="1" applyAlignment="1">
      <alignment wrapText="1"/>
    </xf>
    <xf numFmtId="172" fontId="250" fillId="5" borderId="5" xfId="0" applyNumberFormat="1" applyFont="1" applyFill="1" applyBorder="1" applyAlignment="1">
      <alignment wrapText="1"/>
    </xf>
    <xf numFmtId="0" fontId="251" fillId="5" borderId="5" xfId="0" applyFont="1" applyFill="1" applyBorder="1" applyAlignment="1">
      <alignment horizontal="left" wrapText="1" indent="1"/>
    </xf>
    <xf numFmtId="0" fontId="251" fillId="5" borderId="5" xfId="0" applyFont="1" applyFill="1" applyBorder="1" applyAlignment="1">
      <alignment horizontal="center" wrapText="1"/>
    </xf>
    <xf numFmtId="0" fontId="249" fillId="5" borderId="0" xfId="0" applyFont="1" applyFill="1" applyAlignment="1">
      <alignment wrapText="1"/>
    </xf>
    <xf numFmtId="0" fontId="251" fillId="5" borderId="0" xfId="0" applyFont="1" applyFill="1" applyAlignment="1">
      <alignment horizontal="left" wrapText="1" indent="1"/>
    </xf>
    <xf numFmtId="172" fontId="249" fillId="5" borderId="0" xfId="0" applyNumberFormat="1" applyFont="1" applyFill="1" applyBorder="1" applyAlignment="1">
      <alignment wrapText="1"/>
    </xf>
    <xf numFmtId="172" fontId="250" fillId="5" borderId="0" xfId="0" applyNumberFormat="1" applyFont="1" applyFill="1" applyBorder="1" applyAlignment="1">
      <alignment wrapText="1"/>
    </xf>
    <xf numFmtId="0" fontId="251" fillId="5" borderId="8" xfId="0" applyFont="1" applyFill="1" applyBorder="1" applyAlignment="1">
      <alignment horizontal="left" wrapText="1" indent="1"/>
    </xf>
    <xf numFmtId="0" fontId="251" fillId="5" borderId="6" xfId="0" applyFont="1" applyFill="1" applyBorder="1" applyAlignment="1">
      <alignment horizontal="left" wrapText="1" indent="1"/>
    </xf>
    <xf numFmtId="0" fontId="251" fillId="5" borderId="6" xfId="0" applyFont="1" applyFill="1" applyBorder="1" applyAlignment="1">
      <alignment horizontal="center" wrapText="1"/>
    </xf>
    <xf numFmtId="172" fontId="249" fillId="5" borderId="6" xfId="0" applyNumberFormat="1" applyFont="1" applyFill="1" applyBorder="1" applyAlignment="1">
      <alignment wrapText="1"/>
    </xf>
    <xf numFmtId="172" fontId="250" fillId="5" borderId="6" xfId="0" applyNumberFormat="1" applyFont="1" applyFill="1" applyBorder="1" applyAlignment="1">
      <alignment wrapText="1"/>
    </xf>
    <xf numFmtId="0" fontId="249" fillId="5" borderId="0" xfId="0" applyFont="1" applyFill="1" applyAlignment="1"/>
    <xf numFmtId="14" fontId="252" fillId="5" borderId="0" xfId="0" applyNumberFormat="1" applyFont="1" applyFill="1" applyAlignment="1"/>
    <xf numFmtId="14" fontId="252" fillId="5" borderId="0" xfId="0" applyNumberFormat="1" applyFont="1" applyFill="1" applyAlignment="1">
      <alignment horizontal="left"/>
    </xf>
    <xf numFmtId="0" fontId="253" fillId="5" borderId="5" xfId="0" applyFont="1" applyFill="1" applyBorder="1" applyAlignment="1">
      <alignment wrapText="1"/>
    </xf>
    <xf numFmtId="0" fontId="249" fillId="5" borderId="5" xfId="0" applyFont="1" applyFill="1" applyBorder="1" applyAlignment="1">
      <alignment horizontal="center" vertical="top"/>
    </xf>
    <xf numFmtId="0" fontId="249" fillId="5" borderId="5" xfId="0" applyFont="1" applyFill="1" applyBorder="1" applyAlignment="1">
      <alignment horizontal="center" vertical="top" wrapText="1"/>
    </xf>
    <xf numFmtId="0" fontId="251" fillId="5" borderId="28" xfId="0" applyFont="1" applyFill="1" applyBorder="1" applyAlignment="1">
      <alignment horizontal="left" wrapText="1" indent="1"/>
    </xf>
    <xf numFmtId="0" fontId="254" fillId="5" borderId="0" xfId="0" applyFont="1" applyFill="1" applyAlignment="1">
      <alignment wrapText="1"/>
    </xf>
    <xf numFmtId="174" fontId="250" fillId="5" borderId="0" xfId="0" applyNumberFormat="1" applyFont="1" applyFill="1" applyAlignment="1"/>
    <xf numFmtId="0" fontId="250" fillId="5" borderId="0" xfId="0" applyFont="1" applyFill="1" applyBorder="1" applyAlignment="1">
      <alignment horizontal="left" wrapText="1" indent="1"/>
    </xf>
    <xf numFmtId="174" fontId="250" fillId="5" borderId="0" xfId="0" applyNumberFormat="1" applyFont="1" applyFill="1" applyBorder="1" applyAlignment="1"/>
    <xf numFmtId="0" fontId="250" fillId="5" borderId="5" xfId="0" applyFont="1" applyFill="1" applyBorder="1" applyAlignment="1">
      <alignment horizontal="left" wrapText="1" indent="1"/>
    </xf>
    <xf numFmtId="0" fontId="250" fillId="5" borderId="8" xfId="0" applyFont="1" applyFill="1" applyBorder="1" applyAlignment="1">
      <alignment horizontal="left" wrapText="1" indent="1"/>
    </xf>
    <xf numFmtId="174" fontId="250" fillId="5" borderId="8" xfId="0" applyNumberFormat="1" applyFont="1" applyFill="1" applyBorder="1" applyAlignment="1"/>
    <xf numFmtId="0" fontId="251" fillId="5" borderId="0" xfId="0" applyFont="1" applyFill="1" applyBorder="1" applyAlignment="1">
      <alignment horizontal="left" wrapText="1" indent="1"/>
    </xf>
    <xf numFmtId="0" fontId="254" fillId="5" borderId="0" xfId="0" applyFont="1" applyFill="1" applyBorder="1" applyAlignment="1">
      <alignment wrapText="1"/>
    </xf>
    <xf numFmtId="0" fontId="250" fillId="5" borderId="18" xfId="0" applyFont="1" applyFill="1" applyBorder="1" applyAlignment="1">
      <alignment horizontal="left" wrapText="1" indent="1"/>
    </xf>
    <xf numFmtId="0" fontId="250" fillId="5" borderId="18" xfId="0" applyFont="1" applyFill="1" applyBorder="1" applyAlignment="1">
      <alignment wrapText="1"/>
    </xf>
    <xf numFmtId="174" fontId="250" fillId="5" borderId="18" xfId="0" applyNumberFormat="1" applyFont="1" applyFill="1" applyBorder="1" applyAlignment="1"/>
    <xf numFmtId="14" fontId="251" fillId="5" borderId="45" xfId="0" applyNumberFormat="1" applyFont="1" applyFill="1" applyBorder="1" applyAlignment="1">
      <alignment horizontal="left" wrapText="1" indent="1"/>
    </xf>
    <xf numFmtId="0" fontId="251" fillId="5" borderId="45" xfId="0" applyFont="1" applyFill="1" applyBorder="1" applyAlignment="1">
      <alignment wrapText="1"/>
    </xf>
    <xf numFmtId="174" fontId="250" fillId="5" borderId="45" xfId="0" applyNumberFormat="1" applyFont="1" applyFill="1" applyBorder="1" applyAlignment="1"/>
    <xf numFmtId="0" fontId="250" fillId="5" borderId="0" xfId="0" applyFont="1" applyFill="1" applyAlignment="1"/>
    <xf numFmtId="0" fontId="250" fillId="5" borderId="0" xfId="0" applyFont="1" applyFill="1"/>
    <xf numFmtId="37" fontId="249" fillId="5" borderId="0" xfId="5178" applyNumberFormat="1" applyFont="1" applyFill="1"/>
    <xf numFmtId="37" fontId="250" fillId="5" borderId="0" xfId="5178" applyNumberFormat="1" applyFont="1" applyFill="1"/>
    <xf numFmtId="37" fontId="250" fillId="0" borderId="0" xfId="5178" applyNumberFormat="1" applyFont="1"/>
    <xf numFmtId="0" fontId="252" fillId="5" borderId="0" xfId="0" applyFont="1" applyFill="1" applyAlignment="1"/>
    <xf numFmtId="14" fontId="249" fillId="5" borderId="5" xfId="0" applyNumberFormat="1" applyFont="1" applyFill="1" applyBorder="1" applyAlignment="1">
      <alignment horizontal="center" vertical="center" wrapText="1"/>
    </xf>
    <xf numFmtId="0" fontId="249" fillId="5" borderId="0" xfId="0" applyFont="1" applyFill="1" applyAlignment="1">
      <alignment horizontal="right" wrapText="1"/>
    </xf>
    <xf numFmtId="172" fontId="249" fillId="5" borderId="8" xfId="0" applyNumberFormat="1" applyFont="1" applyFill="1" applyBorder="1" applyAlignment="1">
      <alignment horizontal="center" wrapText="1"/>
    </xf>
    <xf numFmtId="172" fontId="249" fillId="5" borderId="0" xfId="0" applyNumberFormat="1" applyFont="1" applyFill="1"/>
    <xf numFmtId="0" fontId="249" fillId="5" borderId="0" xfId="0" applyFont="1" applyFill="1"/>
    <xf numFmtId="37" fontId="249" fillId="0" borderId="0" xfId="5178" applyNumberFormat="1" applyFont="1"/>
    <xf numFmtId="0" fontId="249" fillId="5" borderId="5" xfId="0" applyFont="1" applyFill="1" applyBorder="1" applyAlignment="1">
      <alignment horizontal="center" vertical="center" wrapText="1"/>
    </xf>
    <xf numFmtId="37" fontId="250" fillId="5" borderId="5" xfId="5178" applyNumberFormat="1" applyFont="1" applyFill="1" applyBorder="1" applyAlignment="1"/>
    <xf numFmtId="174" fontId="250" fillId="5" borderId="8" xfId="0" applyNumberFormat="1" applyFont="1" applyFill="1" applyBorder="1" applyAlignment="1">
      <alignment horizontal="center" wrapText="1"/>
    </xf>
    <xf numFmtId="0" fontId="249" fillId="6" borderId="45" xfId="0" applyFont="1" applyFill="1" applyBorder="1" applyAlignment="1"/>
    <xf numFmtId="0" fontId="249" fillId="6" borderId="45" xfId="0" applyFont="1" applyFill="1" applyBorder="1"/>
    <xf numFmtId="360" fontId="249" fillId="6" borderId="45" xfId="0" applyNumberFormat="1" applyFont="1" applyFill="1" applyBorder="1"/>
    <xf numFmtId="0" fontId="253" fillId="5" borderId="0" xfId="0" applyFont="1" applyFill="1"/>
    <xf numFmtId="43" fontId="250" fillId="5" borderId="0" xfId="0" applyNumberFormat="1" applyFont="1" applyFill="1"/>
    <xf numFmtId="0" fontId="253" fillId="5" borderId="0" xfId="0" applyFont="1" applyFill="1" applyAlignment="1"/>
    <xf numFmtId="0" fontId="249" fillId="5" borderId="5" xfId="0" applyFont="1" applyFill="1" applyBorder="1" applyAlignment="1">
      <alignment wrapText="1"/>
    </xf>
    <xf numFmtId="0" fontId="249" fillId="5" borderId="6" xfId="0" applyFont="1" applyFill="1" applyBorder="1" applyAlignment="1">
      <alignment wrapText="1"/>
    </xf>
    <xf numFmtId="0" fontId="250" fillId="5" borderId="6" xfId="0" applyFont="1" applyFill="1" applyBorder="1" applyAlignment="1">
      <alignment horizontal="center" wrapText="1"/>
    </xf>
    <xf numFmtId="0" fontId="251" fillId="5" borderId="5" xfId="0" applyFont="1" applyFill="1" applyBorder="1" applyAlignment="1">
      <alignment wrapText="1"/>
    </xf>
    <xf numFmtId="0" fontId="251" fillId="5" borderId="6" xfId="0" applyFont="1" applyFill="1" applyBorder="1" applyAlignment="1">
      <alignment wrapText="1"/>
    </xf>
    <xf numFmtId="360" fontId="250" fillId="5" borderId="0" xfId="11909" applyNumberFormat="1" applyFont="1" applyFill="1"/>
    <xf numFmtId="0" fontId="249" fillId="6" borderId="9" xfId="0" applyFont="1" applyFill="1" applyBorder="1" applyAlignment="1"/>
    <xf numFmtId="0" fontId="249" fillId="6" borderId="9" xfId="0" applyFont="1" applyFill="1" applyBorder="1" applyAlignment="1">
      <alignment horizontal="center"/>
    </xf>
    <xf numFmtId="172" fontId="249" fillId="6" borderId="9" xfId="0" applyNumberFormat="1" applyFont="1" applyFill="1" applyBorder="1" applyAlignment="1">
      <alignment wrapText="1"/>
    </xf>
    <xf numFmtId="172" fontId="250" fillId="6" borderId="9" xfId="0" applyNumberFormat="1" applyFont="1" applyFill="1" applyBorder="1" applyAlignment="1">
      <alignment wrapText="1"/>
    </xf>
    <xf numFmtId="0" fontId="249" fillId="6" borderId="5" xfId="0" applyFont="1" applyFill="1" applyBorder="1" applyAlignment="1"/>
    <xf numFmtId="0" fontId="249" fillId="6" borderId="5" xfId="0" applyFont="1" applyFill="1" applyBorder="1"/>
    <xf numFmtId="172" fontId="249" fillId="6" borderId="5" xfId="0" applyNumberFormat="1" applyFont="1" applyFill="1" applyBorder="1" applyAlignment="1">
      <alignment wrapText="1"/>
    </xf>
    <xf numFmtId="172" fontId="250" fillId="6" borderId="5" xfId="0" applyNumberFormat="1" applyFont="1" applyFill="1" applyBorder="1" applyAlignment="1">
      <alignment wrapText="1"/>
    </xf>
    <xf numFmtId="361" fontId="250" fillId="5" borderId="0" xfId="0" applyNumberFormat="1" applyFont="1" applyFill="1"/>
    <xf numFmtId="0" fontId="250" fillId="5" borderId="7" xfId="0" applyFont="1" applyFill="1" applyBorder="1" applyAlignment="1">
      <alignment horizontal="center" wrapText="1"/>
    </xf>
    <xf numFmtId="0" fontId="250" fillId="5" borderId="0" xfId="0" applyFont="1" applyFill="1" applyAlignment="1">
      <alignment horizontal="center" wrapText="1"/>
    </xf>
    <xf numFmtId="0" fontId="249" fillId="5" borderId="7" xfId="0" applyFont="1" applyFill="1" applyBorder="1" applyAlignment="1">
      <alignment wrapText="1"/>
    </xf>
    <xf numFmtId="0" fontId="249" fillId="5" borderId="0" xfId="0" applyFont="1" applyFill="1" applyAlignment="1">
      <alignment wrapText="1"/>
    </xf>
    <xf numFmtId="0" fontId="250" fillId="5" borderId="7" xfId="0" applyFont="1" applyFill="1" applyBorder="1" applyAlignment="1">
      <alignment wrapText="1"/>
    </xf>
    <xf numFmtId="0" fontId="250" fillId="5" borderId="0" xfId="0" applyFont="1" applyFill="1" applyAlignment="1">
      <alignment wrapText="1"/>
    </xf>
  </cellXfs>
  <cellStyles count="11910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" xfId="11909" builtinId="3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cscve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4:G32"/>
  <sheetViews>
    <sheetView zoomScale="85" zoomScaleNormal="85" workbookViewId="0">
      <selection activeCell="A5" sqref="A5"/>
    </sheetView>
  </sheetViews>
  <sheetFormatPr defaultColWidth="9.109375" defaultRowHeight="13.2"/>
  <cols>
    <col min="1" max="1" width="55.77734375" style="3" customWidth="1"/>
    <col min="2" max="2" width="5.77734375" style="1" customWidth="1"/>
    <col min="3" max="3" width="12.77734375" style="6" customWidth="1"/>
    <col min="4" max="4" width="12.77734375" style="1" customWidth="1"/>
    <col min="5" max="5" width="13" style="1" customWidth="1"/>
    <col min="6" max="6" width="11.44140625" style="1" customWidth="1"/>
    <col min="7" max="7" width="14.88671875" style="1" hidden="1" customWidth="1"/>
    <col min="8" max="8" width="0" style="1" hidden="1" customWidth="1"/>
    <col min="9" max="9" width="9.109375" style="1"/>
    <col min="10" max="10" width="10.33203125" style="1" customWidth="1"/>
    <col min="11" max="11" width="13.109375" style="1" customWidth="1"/>
    <col min="12" max="16384" width="9.109375" style="1"/>
  </cols>
  <sheetData>
    <row r="4" spans="1:6">
      <c r="A4" s="58" t="s">
        <v>1</v>
      </c>
      <c r="B4" s="81"/>
      <c r="C4" s="90"/>
      <c r="D4" s="81"/>
    </row>
    <row r="5" spans="1:6">
      <c r="A5" s="58" t="s">
        <v>41</v>
      </c>
      <c r="B5" s="81"/>
      <c r="C5" s="90"/>
      <c r="D5" s="81"/>
    </row>
    <row r="6" spans="1:6">
      <c r="A6" s="85" t="s">
        <v>108</v>
      </c>
      <c r="B6" s="81"/>
      <c r="C6" s="90"/>
      <c r="D6" s="81"/>
    </row>
    <row r="7" spans="1:6">
      <c r="A7" s="85"/>
      <c r="B7" s="81"/>
      <c r="C7" s="90"/>
      <c r="D7" s="81"/>
    </row>
    <row r="8" spans="1:6" ht="24.6" thickBot="1">
      <c r="A8" s="61" t="s">
        <v>3</v>
      </c>
      <c r="B8" s="92" t="s">
        <v>88</v>
      </c>
      <c r="C8" s="9" t="s">
        <v>107</v>
      </c>
      <c r="D8" s="10" t="s">
        <v>4</v>
      </c>
    </row>
    <row r="9" spans="1:6">
      <c r="A9" s="11"/>
      <c r="B9" s="12"/>
      <c r="C9" s="13"/>
      <c r="D9" s="14"/>
    </row>
    <row r="10" spans="1:6" ht="13.8" thickBot="1">
      <c r="A10" s="11" t="s">
        <v>42</v>
      </c>
      <c r="B10" s="12"/>
      <c r="C10" s="15">
        <v>-1753</v>
      </c>
      <c r="D10" s="16">
        <v>-29704</v>
      </c>
    </row>
    <row r="11" spans="1:6">
      <c r="A11" s="17" t="s">
        <v>43</v>
      </c>
      <c r="B11" s="18"/>
      <c r="C11" s="19">
        <f>SUM(C10)</f>
        <v>-1753</v>
      </c>
      <c r="D11" s="20">
        <v>-29704.07</v>
      </c>
    </row>
    <row r="12" spans="1:6">
      <c r="A12" s="21" t="s">
        <v>100</v>
      </c>
      <c r="B12" s="22"/>
      <c r="C12" s="23">
        <v>77360</v>
      </c>
      <c r="D12" s="24">
        <v>755707</v>
      </c>
    </row>
    <row r="13" spans="1:6">
      <c r="A13" s="21" t="s">
        <v>101</v>
      </c>
      <c r="B13" s="22"/>
      <c r="C13" s="23">
        <v>-765</v>
      </c>
      <c r="D13" s="24">
        <v>-678372</v>
      </c>
      <c r="F13" s="7"/>
    </row>
    <row r="14" spans="1:6" hidden="1">
      <c r="A14" s="21" t="s">
        <v>44</v>
      </c>
      <c r="B14" s="25"/>
      <c r="C14" s="23"/>
      <c r="D14" s="24">
        <v>0</v>
      </c>
    </row>
    <row r="15" spans="1:6">
      <c r="A15" s="21" t="s">
        <v>45</v>
      </c>
      <c r="B15" s="22"/>
      <c r="C15" s="23">
        <v>101475</v>
      </c>
      <c r="D15" s="24">
        <v>311496</v>
      </c>
      <c r="F15" s="7"/>
    </row>
    <row r="16" spans="1:6" ht="13.8" thickBot="1">
      <c r="A16" s="93" t="s">
        <v>46</v>
      </c>
      <c r="B16" s="8"/>
      <c r="C16" s="26">
        <v>-6511</v>
      </c>
      <c r="D16" s="27">
        <v>-3645</v>
      </c>
    </row>
    <row r="17" spans="1:4">
      <c r="A17" s="28" t="s">
        <v>99</v>
      </c>
      <c r="B17" s="13"/>
      <c r="C17" s="15">
        <f>SUM(C11:C16)</f>
        <v>169806</v>
      </c>
      <c r="D17" s="16">
        <f>SUM(D11:D16)</f>
        <v>355481.93000000005</v>
      </c>
    </row>
    <row r="18" spans="1:4" ht="13.8" thickBot="1">
      <c r="A18" s="29" t="s">
        <v>98</v>
      </c>
      <c r="B18" s="30"/>
      <c r="C18" s="26">
        <v>-15424</v>
      </c>
      <c r="D18" s="27">
        <v>-281832</v>
      </c>
    </row>
    <row r="19" spans="1:4" ht="13.8" thickBot="1">
      <c r="A19" s="28" t="s">
        <v>91</v>
      </c>
      <c r="B19" s="12"/>
      <c r="C19" s="15">
        <f>SUM(C17:C18)</f>
        <v>154382</v>
      </c>
      <c r="D19" s="16">
        <f>SUM(D17:D18)</f>
        <v>73649.930000000051</v>
      </c>
    </row>
    <row r="20" spans="1:4" ht="13.8" thickBot="1">
      <c r="A20" s="17" t="s">
        <v>92</v>
      </c>
      <c r="B20" s="31"/>
      <c r="C20" s="18"/>
      <c r="D20" s="32" t="s">
        <v>40</v>
      </c>
    </row>
    <row r="21" spans="1:4" ht="24" thickBot="1">
      <c r="A21" s="33" t="s">
        <v>93</v>
      </c>
      <c r="B21" s="34"/>
      <c r="C21" s="35">
        <f>SUM(C19)</f>
        <v>154382</v>
      </c>
      <c r="D21" s="94">
        <f>SUM(D19)</f>
        <v>73649.930000000051</v>
      </c>
    </row>
    <row r="22" spans="1:4">
      <c r="A22" s="80"/>
      <c r="B22" s="81"/>
      <c r="C22" s="90"/>
      <c r="D22" s="81"/>
    </row>
    <row r="23" spans="1:4" ht="13.8" thickBot="1">
      <c r="A23" s="95" t="s">
        <v>47</v>
      </c>
      <c r="B23" s="96">
        <v>5</v>
      </c>
      <c r="C23" s="97">
        <f>C21/26220170*1000</f>
        <v>5.8879099563427699</v>
      </c>
      <c r="D23" s="36">
        <v>2.8089207659599484</v>
      </c>
    </row>
    <row r="24" spans="1:4">
      <c r="A24" s="80"/>
      <c r="B24" s="81"/>
      <c r="C24" s="90"/>
      <c r="D24" s="81"/>
    </row>
    <row r="25" spans="1:4">
      <c r="A25" s="98" t="s">
        <v>48</v>
      </c>
      <c r="B25" s="81"/>
      <c r="C25" s="90"/>
      <c r="D25" s="81"/>
    </row>
    <row r="26" spans="1:4">
      <c r="A26" s="98"/>
      <c r="B26" s="81"/>
      <c r="C26" s="90"/>
      <c r="D26" s="99"/>
    </row>
    <row r="27" spans="1:4">
      <c r="A27" s="98"/>
      <c r="B27" s="81"/>
      <c r="C27" s="90"/>
      <c r="D27" s="81"/>
    </row>
    <row r="28" spans="1:4">
      <c r="A28" s="80"/>
      <c r="B28" s="81"/>
      <c r="C28" s="90"/>
      <c r="D28" s="81"/>
    </row>
    <row r="29" spans="1:4">
      <c r="A29" s="80" t="s">
        <v>37</v>
      </c>
      <c r="B29" s="81"/>
      <c r="C29" s="90"/>
      <c r="D29" s="81" t="s">
        <v>109</v>
      </c>
    </row>
    <row r="30" spans="1:4">
      <c r="A30" s="80"/>
      <c r="B30" s="81"/>
      <c r="C30" s="90"/>
      <c r="D30" s="81"/>
    </row>
    <row r="31" spans="1:4">
      <c r="A31" s="80"/>
      <c r="B31" s="81"/>
      <c r="C31" s="90"/>
      <c r="D31" s="81"/>
    </row>
    <row r="32" spans="1:4">
      <c r="A32" s="80" t="s">
        <v>38</v>
      </c>
      <c r="B32" s="81"/>
      <c r="C32" s="90"/>
      <c r="D32" s="81" t="s">
        <v>39</v>
      </c>
    </row>
  </sheetData>
  <pageMargins left="0.74803149606299213" right="0.74803149606299213" top="0.98425196850393704" bottom="0.98425196850393704" header="0.51181102362204722" footer="0.51181102362204722"/>
  <pageSetup paperSize="9" scale="4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60"/>
  <sheetViews>
    <sheetView tabSelected="1" topLeftCell="A22" zoomScale="85" zoomScaleNormal="85" workbookViewId="0">
      <selection activeCell="C51" sqref="C51"/>
    </sheetView>
  </sheetViews>
  <sheetFormatPr defaultColWidth="9.109375" defaultRowHeight="13.2"/>
  <cols>
    <col min="1" max="1" width="55.77734375" style="3" customWidth="1"/>
    <col min="2" max="2" width="5.77734375" style="1" customWidth="1"/>
    <col min="3" max="4" width="12.77734375" style="1" customWidth="1"/>
    <col min="5" max="5" width="12.88671875" style="2" customWidth="1"/>
    <col min="6" max="6" width="13.109375" style="1" customWidth="1"/>
    <col min="7" max="7" width="16.6640625" style="1" customWidth="1"/>
    <col min="8" max="8" width="2.6640625" style="1" customWidth="1"/>
    <col min="9" max="9" width="11.33203125" style="1" customWidth="1"/>
    <col min="10" max="10" width="9.109375" style="1"/>
    <col min="11" max="11" width="12.33203125" style="1" bestFit="1" customWidth="1"/>
    <col min="12" max="12" width="12.33203125" style="1" customWidth="1"/>
    <col min="13" max="13" width="14.33203125" style="1" customWidth="1"/>
    <col min="14" max="14" width="13" style="1" customWidth="1"/>
    <col min="15" max="16384" width="9.109375" style="1"/>
  </cols>
  <sheetData>
    <row r="1" spans="1:5">
      <c r="A1" s="4"/>
      <c r="B1" s="5"/>
      <c r="C1" s="5"/>
      <c r="D1" s="5"/>
    </row>
    <row r="4" spans="1:5">
      <c r="A4" s="58" t="s">
        <v>1</v>
      </c>
      <c r="B4" s="81"/>
      <c r="C4" s="81"/>
      <c r="D4" s="81"/>
      <c r="E4" s="1"/>
    </row>
    <row r="5" spans="1:5">
      <c r="A5" s="58" t="s">
        <v>2</v>
      </c>
      <c r="B5" s="81"/>
      <c r="C5" s="81"/>
      <c r="D5" s="81"/>
      <c r="E5" s="1"/>
    </row>
    <row r="6" spans="1:5">
      <c r="A6" s="85" t="s">
        <v>108</v>
      </c>
      <c r="B6" s="81"/>
      <c r="C6" s="81"/>
      <c r="D6" s="81"/>
      <c r="E6" s="1"/>
    </row>
    <row r="7" spans="1:5">
      <c r="A7" s="100"/>
      <c r="B7" s="81"/>
      <c r="C7" s="81"/>
      <c r="D7" s="81"/>
      <c r="E7" s="1"/>
    </row>
    <row r="8" spans="1:5" ht="24.6" thickBot="1">
      <c r="A8" s="61" t="s">
        <v>3</v>
      </c>
      <c r="B8" s="92" t="s">
        <v>89</v>
      </c>
      <c r="C8" s="9" t="s">
        <v>107</v>
      </c>
      <c r="D8" s="10" t="s">
        <v>106</v>
      </c>
      <c r="E8" s="1"/>
    </row>
    <row r="9" spans="1:5">
      <c r="A9" s="28" t="s">
        <v>5</v>
      </c>
      <c r="B9" s="12"/>
      <c r="C9" s="11"/>
      <c r="D9" s="11"/>
      <c r="E9" s="1"/>
    </row>
    <row r="10" spans="1:5">
      <c r="A10" s="28" t="s">
        <v>6</v>
      </c>
      <c r="B10" s="12"/>
      <c r="C10" s="49"/>
      <c r="D10" s="11"/>
      <c r="E10" s="1"/>
    </row>
    <row r="11" spans="1:5">
      <c r="A11" s="11" t="s">
        <v>7</v>
      </c>
      <c r="B11" s="12">
        <v>3</v>
      </c>
      <c r="C11" s="38">
        <v>18775696</v>
      </c>
      <c r="D11" s="39">
        <v>18681158</v>
      </c>
      <c r="E11" s="1"/>
    </row>
    <row r="12" spans="1:5">
      <c r="A12" s="11" t="s">
        <v>8</v>
      </c>
      <c r="B12" s="12">
        <v>4</v>
      </c>
      <c r="C12" s="38">
        <v>860932</v>
      </c>
      <c r="D12" s="39">
        <v>910374</v>
      </c>
      <c r="E12" s="1"/>
    </row>
    <row r="13" spans="1:5">
      <c r="A13" s="11" t="s">
        <v>9</v>
      </c>
      <c r="B13" s="12"/>
      <c r="C13" s="38">
        <v>1984</v>
      </c>
      <c r="D13" s="39">
        <v>1984</v>
      </c>
      <c r="E13" s="1"/>
    </row>
    <row r="14" spans="1:5">
      <c r="A14" s="11" t="s">
        <v>10</v>
      </c>
      <c r="B14" s="12"/>
      <c r="C14" s="38">
        <v>1</v>
      </c>
      <c r="D14" s="39">
        <v>1</v>
      </c>
      <c r="E14" s="1"/>
    </row>
    <row r="15" spans="1:5">
      <c r="A15" s="11" t="s">
        <v>11</v>
      </c>
      <c r="B15" s="12"/>
      <c r="C15" s="38">
        <v>899901</v>
      </c>
      <c r="D15" s="39">
        <v>899901</v>
      </c>
      <c r="E15" s="1"/>
    </row>
    <row r="16" spans="1:5">
      <c r="A16" s="11" t="s">
        <v>12</v>
      </c>
      <c r="B16" s="12"/>
      <c r="C16" s="38">
        <v>0</v>
      </c>
      <c r="D16" s="39">
        <v>0</v>
      </c>
      <c r="E16" s="1"/>
    </row>
    <row r="17" spans="1:5" ht="13.8" thickBot="1">
      <c r="A17" s="29" t="s">
        <v>13</v>
      </c>
      <c r="B17" s="30"/>
      <c r="C17" s="45">
        <v>0</v>
      </c>
      <c r="D17" s="46">
        <v>297595</v>
      </c>
      <c r="E17" s="1"/>
    </row>
    <row r="18" spans="1:5" ht="13.8" thickBot="1">
      <c r="A18" s="101"/>
      <c r="B18" s="30"/>
      <c r="C18" s="45">
        <f>SUM(C11:C17)</f>
        <v>20538514</v>
      </c>
      <c r="D18" s="46">
        <f>SUM(D11:D17)</f>
        <v>20791013</v>
      </c>
      <c r="E18" s="1"/>
    </row>
    <row r="19" spans="1:5">
      <c r="A19" s="49" t="s">
        <v>14</v>
      </c>
      <c r="B19" s="12"/>
      <c r="C19" s="49"/>
      <c r="D19" s="11"/>
      <c r="E19" s="1"/>
    </row>
    <row r="20" spans="1:5">
      <c r="A20" s="11" t="s">
        <v>15</v>
      </c>
      <c r="B20" s="12"/>
      <c r="C20" s="38">
        <v>2963</v>
      </c>
      <c r="D20" s="39">
        <v>398</v>
      </c>
      <c r="E20" s="1"/>
    </row>
    <row r="21" spans="1:5">
      <c r="A21" s="11" t="s">
        <v>16</v>
      </c>
      <c r="B21" s="12"/>
      <c r="C21" s="38">
        <v>1076</v>
      </c>
      <c r="D21" s="39">
        <v>1175</v>
      </c>
      <c r="E21" s="1"/>
    </row>
    <row r="22" spans="1:5">
      <c r="A22" s="11" t="s">
        <v>17</v>
      </c>
      <c r="B22" s="12"/>
      <c r="C22" s="38">
        <v>0</v>
      </c>
      <c r="D22" s="39">
        <v>0</v>
      </c>
      <c r="E22" s="1"/>
    </row>
    <row r="23" spans="1:5">
      <c r="A23" s="11" t="s">
        <v>10</v>
      </c>
      <c r="B23" s="12"/>
      <c r="C23" s="38">
        <v>10668388</v>
      </c>
      <c r="D23" s="39">
        <v>10376615</v>
      </c>
      <c r="E23" s="1"/>
    </row>
    <row r="24" spans="1:5">
      <c r="A24" s="11" t="s">
        <v>18</v>
      </c>
      <c r="B24" s="12"/>
      <c r="C24" s="38">
        <v>574841</v>
      </c>
      <c r="D24" s="39">
        <v>522677</v>
      </c>
      <c r="E24" s="1"/>
    </row>
    <row r="25" spans="1:5" ht="13.8" thickBot="1">
      <c r="A25" s="29" t="s">
        <v>19</v>
      </c>
      <c r="B25" s="30"/>
      <c r="C25" s="45">
        <v>115233</v>
      </c>
      <c r="D25" s="46">
        <v>123788</v>
      </c>
      <c r="E25" s="1"/>
    </row>
    <row r="26" spans="1:5" ht="13.8" thickBot="1">
      <c r="A26" s="101"/>
      <c r="B26" s="30"/>
      <c r="C26" s="45">
        <f>SUM(C20:C25)</f>
        <v>11362501</v>
      </c>
      <c r="D26" s="46">
        <f>SUM(D20:D25)</f>
        <v>11024653</v>
      </c>
      <c r="E26" s="1"/>
    </row>
    <row r="27" spans="1:5" ht="13.8" thickBot="1">
      <c r="A27" s="102" t="s">
        <v>20</v>
      </c>
      <c r="B27" s="103"/>
      <c r="C27" s="56">
        <f>SUM(C18,C26)</f>
        <v>31901015</v>
      </c>
      <c r="D27" s="57">
        <f>SUM(D18,D26)</f>
        <v>31815666</v>
      </c>
      <c r="E27" s="1"/>
    </row>
    <row r="28" spans="1:5" ht="13.8" thickTop="1">
      <c r="A28" s="28"/>
      <c r="B28" s="116"/>
      <c r="C28" s="118"/>
      <c r="D28" s="120"/>
      <c r="E28" s="1"/>
    </row>
    <row r="29" spans="1:5">
      <c r="A29" s="28" t="s">
        <v>21</v>
      </c>
      <c r="B29" s="117"/>
      <c r="C29" s="119"/>
      <c r="D29" s="121"/>
      <c r="E29" s="1"/>
    </row>
    <row r="30" spans="1:5">
      <c r="A30" s="11" t="s">
        <v>22</v>
      </c>
      <c r="B30" s="12">
        <v>5</v>
      </c>
      <c r="C30" s="38">
        <v>26220170</v>
      </c>
      <c r="D30" s="39">
        <v>26220170</v>
      </c>
      <c r="E30" s="1"/>
    </row>
    <row r="31" spans="1:5">
      <c r="A31" s="11" t="s">
        <v>103</v>
      </c>
      <c r="B31" s="12"/>
      <c r="C31" s="38">
        <v>-184073</v>
      </c>
      <c r="D31" s="39">
        <v>-184073</v>
      </c>
      <c r="E31" s="1"/>
    </row>
    <row r="32" spans="1:5">
      <c r="A32" s="11" t="s">
        <v>0</v>
      </c>
      <c r="B32" s="12"/>
      <c r="C32" s="38">
        <v>3254830</v>
      </c>
      <c r="D32" s="39">
        <v>3254830</v>
      </c>
      <c r="E32" s="1"/>
    </row>
    <row r="33" spans="1:5">
      <c r="A33" s="21" t="s">
        <v>23</v>
      </c>
      <c r="B33" s="25"/>
      <c r="C33" s="38">
        <v>-2386881</v>
      </c>
      <c r="D33" s="39">
        <v>-2541262</v>
      </c>
      <c r="E33" s="1"/>
    </row>
    <row r="34" spans="1:5" ht="13.8" thickBot="1">
      <c r="A34" s="29"/>
      <c r="B34" s="30"/>
      <c r="C34" s="45"/>
      <c r="D34" s="46"/>
      <c r="E34" s="1"/>
    </row>
    <row r="35" spans="1:5" ht="13.8" thickBot="1">
      <c r="A35" s="104" t="s">
        <v>24</v>
      </c>
      <c r="B35" s="30"/>
      <c r="C35" s="45">
        <f>SUM(C30:C34)</f>
        <v>26904046</v>
      </c>
      <c r="D35" s="46">
        <f>SUM(D30:D34)</f>
        <v>26749665</v>
      </c>
      <c r="E35" s="1"/>
    </row>
    <row r="36" spans="1:5">
      <c r="A36" s="11"/>
      <c r="B36" s="12"/>
      <c r="C36" s="49"/>
      <c r="D36" s="11"/>
      <c r="E36" s="1"/>
    </row>
    <row r="37" spans="1:5">
      <c r="A37" s="28" t="s">
        <v>25</v>
      </c>
      <c r="B37" s="12"/>
      <c r="C37" s="49"/>
      <c r="D37" s="11"/>
      <c r="E37" s="1"/>
    </row>
    <row r="38" spans="1:5">
      <c r="A38" s="11" t="s">
        <v>26</v>
      </c>
      <c r="B38" s="12">
        <v>6</v>
      </c>
      <c r="C38" s="51">
        <v>4331622</v>
      </c>
      <c r="D38" s="52">
        <v>4331622</v>
      </c>
    </row>
    <row r="39" spans="1:5" ht="13.8" thickBot="1">
      <c r="A39" s="11" t="s">
        <v>90</v>
      </c>
      <c r="B39" s="12">
        <v>7</v>
      </c>
      <c r="C39" s="45">
        <v>250726</v>
      </c>
      <c r="D39" s="46">
        <v>250726</v>
      </c>
    </row>
    <row r="40" spans="1:5" ht="13.8" thickBot="1">
      <c r="A40" s="33"/>
      <c r="B40" s="34"/>
      <c r="C40" s="43">
        <f>SUM(C38:C39)</f>
        <v>4582348</v>
      </c>
      <c r="D40" s="44">
        <f>SUM(D38:D39)</f>
        <v>4582348</v>
      </c>
    </row>
    <row r="41" spans="1:5">
      <c r="A41" s="28" t="s">
        <v>27</v>
      </c>
      <c r="B41" s="12"/>
      <c r="C41" s="49"/>
      <c r="D41" s="11"/>
    </row>
    <row r="42" spans="1:5">
      <c r="A42" s="11" t="s">
        <v>28</v>
      </c>
      <c r="B42" s="12">
        <v>7</v>
      </c>
      <c r="C42" s="51">
        <v>0</v>
      </c>
      <c r="D42" s="52">
        <v>0</v>
      </c>
    </row>
    <row r="43" spans="1:5">
      <c r="A43" s="11" t="s">
        <v>29</v>
      </c>
      <c r="B43" s="12"/>
      <c r="C43" s="51">
        <v>1260</v>
      </c>
      <c r="D43" s="52">
        <v>29</v>
      </c>
      <c r="E43" s="1"/>
    </row>
    <row r="44" spans="1:5">
      <c r="A44" s="11" t="s">
        <v>30</v>
      </c>
      <c r="B44" s="12">
        <v>8</v>
      </c>
      <c r="C44" s="51">
        <v>106876</v>
      </c>
      <c r="D44" s="52">
        <v>104476</v>
      </c>
      <c r="E44" s="1"/>
    </row>
    <row r="45" spans="1:5">
      <c r="A45" s="11" t="s">
        <v>31</v>
      </c>
      <c r="B45" s="12">
        <v>8</v>
      </c>
      <c r="C45" s="51">
        <v>226435</v>
      </c>
      <c r="D45" s="52">
        <v>355005</v>
      </c>
      <c r="E45" s="1"/>
    </row>
    <row r="46" spans="1:5" ht="13.8" thickBot="1">
      <c r="A46" s="11" t="s">
        <v>32</v>
      </c>
      <c r="B46" s="12">
        <v>9</v>
      </c>
      <c r="C46" s="51">
        <v>80050</v>
      </c>
      <c r="D46" s="52">
        <v>24143</v>
      </c>
      <c r="E46" s="1"/>
    </row>
    <row r="47" spans="1:5" ht="13.8" thickBot="1">
      <c r="A47" s="33"/>
      <c r="B47" s="34"/>
      <c r="C47" s="43">
        <f>SUM(C42:C46)</f>
        <v>414621</v>
      </c>
      <c r="D47" s="44">
        <f>SUM(D42:D46)</f>
        <v>483653</v>
      </c>
      <c r="E47" s="1"/>
    </row>
    <row r="48" spans="1:5" ht="13.8" thickBot="1">
      <c r="A48" s="104" t="s">
        <v>33</v>
      </c>
      <c r="B48" s="30"/>
      <c r="C48" s="45">
        <f>SUM(C40,C47)</f>
        <v>4996969</v>
      </c>
      <c r="D48" s="46">
        <f>SUM(D40,D47)</f>
        <v>5066001</v>
      </c>
      <c r="E48" s="1"/>
    </row>
    <row r="49" spans="1:5" ht="13.8" thickBot="1">
      <c r="A49" s="105" t="s">
        <v>34</v>
      </c>
      <c r="B49" s="103"/>
      <c r="C49" s="56">
        <f>SUM(C35,C48)</f>
        <v>31901015</v>
      </c>
      <c r="D49" s="57">
        <f>SUM(D35,D48)</f>
        <v>31815666</v>
      </c>
      <c r="E49" s="1"/>
    </row>
    <row r="50" spans="1:5" ht="13.8" thickTop="1">
      <c r="A50" s="80"/>
      <c r="B50" s="81"/>
      <c r="C50" s="106">
        <f>SUM(C27,-C49)</f>
        <v>0</v>
      </c>
      <c r="D50" s="106">
        <f>SUM(D27,-D49)</f>
        <v>0</v>
      </c>
      <c r="E50" s="1"/>
    </row>
    <row r="51" spans="1:5">
      <c r="A51" s="107" t="s">
        <v>35</v>
      </c>
      <c r="B51" s="108">
        <v>5</v>
      </c>
      <c r="C51" s="109">
        <v>26220170</v>
      </c>
      <c r="D51" s="110">
        <v>26220170</v>
      </c>
      <c r="E51" s="1"/>
    </row>
    <row r="52" spans="1:5" ht="13.8" thickBot="1">
      <c r="A52" s="111" t="s">
        <v>36</v>
      </c>
      <c r="B52" s="112"/>
      <c r="C52" s="113">
        <v>1026.0063912629093</v>
      </c>
      <c r="D52" s="114">
        <v>1020.1185194451448</v>
      </c>
      <c r="E52" s="1"/>
    </row>
    <row r="53" spans="1:5">
      <c r="A53" s="80"/>
      <c r="B53" s="81"/>
      <c r="C53" s="81"/>
      <c r="D53" s="81"/>
      <c r="E53" s="1"/>
    </row>
    <row r="54" spans="1:5">
      <c r="A54" s="80"/>
      <c r="B54" s="81"/>
      <c r="C54" s="81"/>
      <c r="D54" s="81"/>
      <c r="E54" s="1"/>
    </row>
    <row r="55" spans="1:5">
      <c r="A55" s="80"/>
      <c r="B55" s="81"/>
      <c r="C55" s="81"/>
      <c r="D55" s="81"/>
      <c r="E55" s="1"/>
    </row>
    <row r="56" spans="1:5">
      <c r="A56" s="80"/>
      <c r="B56" s="81"/>
      <c r="C56" s="81"/>
      <c r="D56" s="81"/>
      <c r="E56" s="1"/>
    </row>
    <row r="57" spans="1:5">
      <c r="A57" s="80" t="s">
        <v>37</v>
      </c>
      <c r="B57" s="81"/>
      <c r="C57" s="81"/>
      <c r="D57" s="81" t="s">
        <v>109</v>
      </c>
      <c r="E57" s="1"/>
    </row>
    <row r="58" spans="1:5">
      <c r="A58" s="80"/>
      <c r="B58" s="81"/>
      <c r="C58" s="81"/>
      <c r="D58" s="81"/>
      <c r="E58" s="1"/>
    </row>
    <row r="59" spans="1:5">
      <c r="A59" s="80"/>
      <c r="B59" s="81"/>
      <c r="C59" s="81"/>
      <c r="D59" s="81"/>
      <c r="E59" s="1"/>
    </row>
    <row r="60" spans="1:5">
      <c r="A60" s="80" t="s">
        <v>38</v>
      </c>
      <c r="B60" s="81"/>
      <c r="C60" s="81"/>
      <c r="D60" s="81" t="s">
        <v>39</v>
      </c>
      <c r="E60" s="1"/>
    </row>
  </sheetData>
  <mergeCells count="3">
    <mergeCell ref="B28:B29"/>
    <mergeCell ref="C28:C29"/>
    <mergeCell ref="D28:D29"/>
  </mergeCells>
  <pageMargins left="0.74803149606299213" right="0.74803149606299213" top="0.62992125984251968" bottom="0.51181102362204722" header="0.51181102362204722" footer="0.31496062992125984"/>
  <pageSetup paperSize="9" scale="23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D58"/>
  <sheetViews>
    <sheetView zoomScale="75" zoomScaleNormal="75" workbookViewId="0">
      <selection activeCell="A58" sqref="A3:D58"/>
    </sheetView>
  </sheetViews>
  <sheetFormatPr defaultColWidth="9.109375" defaultRowHeight="12"/>
  <cols>
    <col min="1" max="1" width="55.77734375" style="84" customWidth="1"/>
    <col min="2" max="2" width="5.77734375" style="84" customWidth="1"/>
    <col min="3" max="3" width="12.77734375" style="91" customWidth="1"/>
    <col min="4" max="4" width="12.77734375" style="84" customWidth="1"/>
    <col min="5" max="9" width="12.6640625" style="84" customWidth="1"/>
    <col min="10" max="12" width="13.6640625" style="84" customWidth="1"/>
    <col min="13" max="17" width="12.6640625" style="84" customWidth="1"/>
    <col min="18" max="18" width="13.33203125" style="84" customWidth="1"/>
    <col min="19" max="23" width="12.6640625" style="84" customWidth="1"/>
    <col min="24" max="24" width="13.88671875" style="84" customWidth="1"/>
    <col min="25" max="25" width="14.6640625" style="84" customWidth="1"/>
    <col min="26" max="16384" width="9.109375" style="84"/>
  </cols>
  <sheetData>
    <row r="3" spans="1:4">
      <c r="A3" s="58" t="s">
        <v>1</v>
      </c>
      <c r="B3" s="58"/>
      <c r="C3" s="82"/>
      <c r="D3" s="83"/>
    </row>
    <row r="4" spans="1:4">
      <c r="A4" s="58" t="s">
        <v>49</v>
      </c>
      <c r="B4" s="58"/>
      <c r="C4" s="82"/>
      <c r="D4" s="83"/>
    </row>
    <row r="5" spans="1:4">
      <c r="A5" s="85" t="s">
        <v>108</v>
      </c>
      <c r="B5" s="85"/>
      <c r="C5" s="82"/>
      <c r="D5" s="83"/>
    </row>
    <row r="6" spans="1:4">
      <c r="A6" s="83"/>
      <c r="B6" s="83"/>
      <c r="C6" s="82"/>
      <c r="D6" s="83"/>
    </row>
    <row r="7" spans="1:4" ht="24.6" thickBot="1">
      <c r="A7" s="61" t="s">
        <v>3</v>
      </c>
      <c r="B7" s="86" t="s">
        <v>88</v>
      </c>
      <c r="C7" s="9" t="s">
        <v>107</v>
      </c>
      <c r="D7" s="10" t="s">
        <v>4</v>
      </c>
    </row>
    <row r="8" spans="1:4">
      <c r="A8" s="28"/>
      <c r="B8" s="37"/>
      <c r="C8" s="87"/>
      <c r="D8" s="14"/>
    </row>
    <row r="9" spans="1:4">
      <c r="A9" s="11" t="s">
        <v>50</v>
      </c>
      <c r="B9" s="12"/>
      <c r="C9" s="87"/>
      <c r="D9" s="14"/>
    </row>
    <row r="10" spans="1:4">
      <c r="A10" s="11" t="s">
        <v>94</v>
      </c>
      <c r="B10" s="12"/>
      <c r="C10" s="38">
        <f>-ОПУ!C17</f>
        <v>-169806</v>
      </c>
      <c r="D10" s="39">
        <v>355482</v>
      </c>
    </row>
    <row r="11" spans="1:4">
      <c r="A11" s="11" t="s">
        <v>51</v>
      </c>
      <c r="B11" s="12"/>
      <c r="C11" s="38"/>
      <c r="D11" s="39">
        <v>0</v>
      </c>
    </row>
    <row r="12" spans="1:4">
      <c r="A12" s="40" t="s">
        <v>52</v>
      </c>
      <c r="B12" s="12"/>
      <c r="C12" s="38">
        <f>-ОПУ!C12</f>
        <v>-77360</v>
      </c>
      <c r="D12" s="39">
        <v>-755707</v>
      </c>
    </row>
    <row r="13" spans="1:4">
      <c r="A13" s="40" t="s">
        <v>53</v>
      </c>
      <c r="B13" s="12"/>
      <c r="C13" s="38">
        <f>-ОПУ!C13</f>
        <v>765</v>
      </c>
      <c r="D13" s="39">
        <v>699705</v>
      </c>
    </row>
    <row r="14" spans="1:4">
      <c r="A14" s="40" t="s">
        <v>44</v>
      </c>
      <c r="B14" s="12"/>
      <c r="C14" s="38"/>
      <c r="D14" s="39">
        <v>0</v>
      </c>
    </row>
    <row r="15" spans="1:4">
      <c r="A15" s="40" t="s">
        <v>54</v>
      </c>
      <c r="B15" s="12"/>
      <c r="C15" s="38"/>
      <c r="D15" s="39">
        <v>955</v>
      </c>
    </row>
    <row r="16" spans="1:4">
      <c r="A16" s="40" t="s">
        <v>55</v>
      </c>
      <c r="B16" s="12"/>
      <c r="C16" s="38"/>
      <c r="D16" s="39">
        <v>0</v>
      </c>
    </row>
    <row r="17" spans="1:4">
      <c r="A17" s="40" t="s">
        <v>56</v>
      </c>
      <c r="B17" s="12"/>
      <c r="C17" s="38"/>
      <c r="D17" s="39">
        <v>1226</v>
      </c>
    </row>
    <row r="18" spans="1:4" ht="12.6" thickBot="1">
      <c r="A18" s="40" t="s">
        <v>57</v>
      </c>
      <c r="B18" s="12"/>
      <c r="C18" s="38">
        <f>-ОПУ!C15</f>
        <v>-101475</v>
      </c>
      <c r="D18" s="39">
        <v>-811170</v>
      </c>
    </row>
    <row r="19" spans="1:4" ht="12.6" thickBot="1">
      <c r="A19" s="41" t="s">
        <v>58</v>
      </c>
      <c r="B19" s="34"/>
      <c r="C19" s="88">
        <f>SUM(C10:C18)</f>
        <v>-347876</v>
      </c>
      <c r="D19" s="42">
        <f>SUM(D10:D18)</f>
        <v>-509509</v>
      </c>
    </row>
    <row r="20" spans="1:4">
      <c r="A20" s="11" t="s">
        <v>59</v>
      </c>
      <c r="B20" s="12"/>
      <c r="C20" s="38">
        <f>Баланс!D20-Баланс!C20</f>
        <v>-2565</v>
      </c>
      <c r="D20" s="39">
        <v>1482</v>
      </c>
    </row>
    <row r="21" spans="1:4">
      <c r="A21" s="11" t="s">
        <v>60</v>
      </c>
      <c r="B21" s="12"/>
      <c r="C21" s="38">
        <f>Баланс!D24-Баланс!C24</f>
        <v>-52164</v>
      </c>
      <c r="D21" s="39">
        <v>-18491</v>
      </c>
    </row>
    <row r="22" spans="1:4">
      <c r="A22" s="11" t="s">
        <v>61</v>
      </c>
      <c r="B22" s="12"/>
      <c r="C22" s="38">
        <f>Баланс!D21-Баланс!C21</f>
        <v>99</v>
      </c>
      <c r="D22" s="39">
        <v>-3253</v>
      </c>
    </row>
    <row r="23" spans="1:4">
      <c r="A23" s="11" t="s">
        <v>62</v>
      </c>
      <c r="B23" s="12"/>
      <c r="C23" s="38"/>
      <c r="D23" s="39">
        <v>0</v>
      </c>
    </row>
    <row r="24" spans="1:4">
      <c r="A24" s="11" t="s">
        <v>63</v>
      </c>
      <c r="B24" s="12"/>
      <c r="C24" s="38">
        <f>-(Баланс!D45-Баланс!C45)</f>
        <v>-128570</v>
      </c>
      <c r="D24" s="39">
        <v>-315493</v>
      </c>
    </row>
    <row r="25" spans="1:4">
      <c r="A25" s="11" t="s">
        <v>64</v>
      </c>
      <c r="B25" s="12"/>
      <c r="C25" s="38"/>
      <c r="D25" s="39">
        <v>200093</v>
      </c>
    </row>
    <row r="26" spans="1:4">
      <c r="A26" s="11" t="s">
        <v>65</v>
      </c>
      <c r="B26" s="12"/>
      <c r="C26" s="38">
        <f>-(Баланс!D46-Баланс!C46)</f>
        <v>55907</v>
      </c>
      <c r="D26" s="39">
        <v>-237669</v>
      </c>
    </row>
    <row r="27" spans="1:4" ht="12.6" thickBot="1">
      <c r="A27" s="11" t="s">
        <v>66</v>
      </c>
      <c r="B27" s="12"/>
      <c r="C27" s="38">
        <f>SUM(Баланс!D39,Баланс!D42)-SUM(Баланс!C39,Баланс!C42)</f>
        <v>0</v>
      </c>
      <c r="D27" s="39">
        <v>494206</v>
      </c>
    </row>
    <row r="28" spans="1:4" ht="24.6" thickBot="1">
      <c r="A28" s="41" t="s">
        <v>67</v>
      </c>
      <c r="B28" s="34"/>
      <c r="C28" s="43">
        <f>SUM(C19:C27)</f>
        <v>-475169</v>
      </c>
      <c r="D28" s="44">
        <f>SUM(D19:D27)</f>
        <v>-388634</v>
      </c>
    </row>
    <row r="29" spans="1:4" ht="12.6" thickBot="1">
      <c r="A29" s="29" t="s">
        <v>68</v>
      </c>
      <c r="B29" s="30"/>
      <c r="C29" s="45"/>
      <c r="D29" s="46">
        <v>0</v>
      </c>
    </row>
    <row r="30" spans="1:4" ht="12.6" thickBot="1">
      <c r="A30" s="29" t="s">
        <v>69</v>
      </c>
      <c r="B30" s="30"/>
      <c r="C30" s="45"/>
      <c r="D30" s="46">
        <v>970</v>
      </c>
    </row>
    <row r="31" spans="1:4" ht="24" thickBot="1">
      <c r="A31" s="47" t="s">
        <v>70</v>
      </c>
      <c r="B31" s="48"/>
      <c r="C31" s="45">
        <f>SUM(C28:C30)</f>
        <v>-475169</v>
      </c>
      <c r="D31" s="46">
        <f>SUM(D28:D30)</f>
        <v>-387664</v>
      </c>
    </row>
    <row r="32" spans="1:4">
      <c r="A32" s="11"/>
      <c r="B32" s="12"/>
      <c r="C32" s="49"/>
      <c r="D32" s="11"/>
    </row>
    <row r="33" spans="1:4">
      <c r="A33" s="50" t="s">
        <v>71</v>
      </c>
      <c r="B33" s="37"/>
      <c r="C33" s="49"/>
      <c r="D33" s="11"/>
    </row>
    <row r="34" spans="1:4">
      <c r="A34" s="11" t="s">
        <v>72</v>
      </c>
      <c r="B34" s="12"/>
      <c r="C34" s="38"/>
      <c r="D34" s="39">
        <v>-2695</v>
      </c>
    </row>
    <row r="35" spans="1:4">
      <c r="A35" s="11" t="s">
        <v>73</v>
      </c>
      <c r="B35" s="12"/>
      <c r="C35" s="38">
        <v>-94538</v>
      </c>
      <c r="D35" s="39">
        <v>-213272</v>
      </c>
    </row>
    <row r="36" spans="1:4">
      <c r="A36" s="11" t="s">
        <v>74</v>
      </c>
      <c r="B36" s="12"/>
      <c r="C36" s="38">
        <v>125875</v>
      </c>
      <c r="D36" s="39">
        <v>1046186</v>
      </c>
    </row>
    <row r="37" spans="1:4" ht="24">
      <c r="A37" s="11" t="s">
        <v>75</v>
      </c>
      <c r="B37" s="12"/>
      <c r="C37" s="38"/>
      <c r="D37" s="39">
        <v>272</v>
      </c>
    </row>
    <row r="38" spans="1:4">
      <c r="A38" s="11" t="s">
        <v>13</v>
      </c>
      <c r="B38" s="12"/>
      <c r="C38" s="38">
        <v>0</v>
      </c>
      <c r="D38" s="39">
        <v>-6469</v>
      </c>
    </row>
    <row r="39" spans="1:4">
      <c r="A39" s="11" t="s">
        <v>10</v>
      </c>
      <c r="B39" s="12"/>
      <c r="C39" s="51"/>
      <c r="D39" s="52">
        <v>0</v>
      </c>
    </row>
    <row r="40" spans="1:4" ht="12.6" thickBot="1">
      <c r="A40" s="11" t="s">
        <v>76</v>
      </c>
      <c r="B40" s="30"/>
      <c r="C40" s="45">
        <v>365300</v>
      </c>
      <c r="D40" s="46">
        <v>5522100</v>
      </c>
    </row>
    <row r="41" spans="1:4" ht="24" thickBot="1">
      <c r="A41" s="53" t="s">
        <v>102</v>
      </c>
      <c r="B41" s="48"/>
      <c r="C41" s="45">
        <f>SUM(C34:C40)</f>
        <v>396637</v>
      </c>
      <c r="D41" s="46">
        <f>SUM(D34:D40)</f>
        <v>6346122</v>
      </c>
    </row>
    <row r="42" spans="1:4">
      <c r="A42" s="11"/>
      <c r="B42" s="12"/>
      <c r="C42" s="49"/>
      <c r="D42" s="11"/>
    </row>
    <row r="43" spans="1:4">
      <c r="A43" s="49" t="s">
        <v>77</v>
      </c>
      <c r="B43" s="13"/>
      <c r="C43" s="49"/>
      <c r="D43" s="11"/>
    </row>
    <row r="44" spans="1:4">
      <c r="A44" s="21" t="s">
        <v>78</v>
      </c>
      <c r="B44" s="25"/>
      <c r="C44" s="51">
        <v>-256250</v>
      </c>
      <c r="D44" s="52">
        <v>-5522088</v>
      </c>
    </row>
    <row r="45" spans="1:4" ht="12.6" thickBot="1">
      <c r="A45" s="29" t="s">
        <v>79</v>
      </c>
      <c r="B45" s="30"/>
      <c r="C45" s="45"/>
      <c r="D45" s="46">
        <v>-83752</v>
      </c>
    </row>
    <row r="46" spans="1:4" ht="24" thickBot="1">
      <c r="A46" s="53" t="s">
        <v>110</v>
      </c>
      <c r="B46" s="34"/>
      <c r="C46" s="43">
        <f>SUM(C44:C45)</f>
        <v>-256250</v>
      </c>
      <c r="D46" s="44">
        <f>SUM(D44:D45)</f>
        <v>-5605840</v>
      </c>
    </row>
    <row r="47" spans="1:4">
      <c r="A47" s="11" t="s">
        <v>80</v>
      </c>
      <c r="B47" s="12"/>
      <c r="C47" s="38">
        <f>SUM(C31,C41,C46)</f>
        <v>-334782</v>
      </c>
      <c r="D47" s="39">
        <f>SUM(D31,D41,D46)</f>
        <v>352618</v>
      </c>
    </row>
    <row r="48" spans="1:4">
      <c r="A48" s="11" t="s">
        <v>45</v>
      </c>
      <c r="B48" s="12"/>
      <c r="C48" s="38">
        <v>28632</v>
      </c>
      <c r="D48" s="39">
        <v>14140</v>
      </c>
    </row>
    <row r="49" spans="1:4" ht="12.6" thickBot="1">
      <c r="A49" s="29" t="s">
        <v>81</v>
      </c>
      <c r="B49" s="30"/>
      <c r="C49" s="45">
        <f>Баланс!D17+Баланс!D25</f>
        <v>421383</v>
      </c>
      <c r="D49" s="46">
        <v>521867</v>
      </c>
    </row>
    <row r="50" spans="1:4" ht="12.6" thickBot="1">
      <c r="A50" s="54" t="s">
        <v>97</v>
      </c>
      <c r="B50" s="55"/>
      <c r="C50" s="56">
        <f>SUM(C47:C49)</f>
        <v>115233</v>
      </c>
      <c r="D50" s="57">
        <f>SUM(D47:D49)</f>
        <v>888625</v>
      </c>
    </row>
    <row r="51" spans="1:4" ht="12.6" thickTop="1">
      <c r="A51" s="83"/>
      <c r="B51" s="83"/>
      <c r="C51" s="115">
        <f>Баланс!C17+Баланс!C25-C50</f>
        <v>0</v>
      </c>
      <c r="D51" s="83"/>
    </row>
    <row r="52" spans="1:4">
      <c r="A52" s="83"/>
      <c r="B52" s="83"/>
      <c r="C52" s="82"/>
      <c r="D52" s="83"/>
    </row>
    <row r="53" spans="1:4">
      <c r="A53" s="83"/>
      <c r="B53" s="83"/>
      <c r="C53" s="82"/>
      <c r="D53" s="83"/>
    </row>
    <row r="54" spans="1:4">
      <c r="A54" s="83"/>
      <c r="B54" s="83"/>
      <c r="C54" s="82"/>
      <c r="D54" s="83"/>
    </row>
    <row r="55" spans="1:4">
      <c r="A55" s="80" t="s">
        <v>37</v>
      </c>
      <c r="B55" s="80"/>
      <c r="C55" s="89"/>
      <c r="D55" s="81" t="s">
        <v>109</v>
      </c>
    </row>
    <row r="56" spans="1:4">
      <c r="A56" s="80"/>
      <c r="B56" s="80"/>
      <c r="C56" s="90"/>
      <c r="D56" s="81"/>
    </row>
    <row r="57" spans="1:4">
      <c r="A57" s="80"/>
      <c r="B57" s="80"/>
      <c r="C57" s="90"/>
      <c r="D57" s="81"/>
    </row>
    <row r="58" spans="1:4">
      <c r="A58" s="80" t="s">
        <v>38</v>
      </c>
      <c r="B58" s="80"/>
      <c r="C58" s="90"/>
      <c r="D58" s="81" t="s">
        <v>39</v>
      </c>
    </row>
  </sheetData>
  <pageMargins left="0.31496062992125984" right="0.27559055118110237" top="0.47244094488188981" bottom="0.31496062992125984" header="0.31496062992125984" footer="0.19685039370078741"/>
  <pageSetup paperSize="9" scale="4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G24"/>
  <sheetViews>
    <sheetView workbookViewId="0">
      <selection activeCell="A2" sqref="A2:F24"/>
    </sheetView>
  </sheetViews>
  <sheetFormatPr defaultColWidth="9.109375" defaultRowHeight="13.2"/>
  <cols>
    <col min="1" max="1" width="35.77734375" style="3" customWidth="1"/>
    <col min="2" max="2" width="5.77734375" style="3" customWidth="1"/>
    <col min="3" max="6" width="12.77734375" style="3" customWidth="1"/>
    <col min="7" max="7" width="15" style="3" customWidth="1"/>
    <col min="8" max="10" width="12.77734375" style="3" customWidth="1"/>
    <col min="11" max="16384" width="9.109375" style="3"/>
  </cols>
  <sheetData>
    <row r="2" spans="1:7">
      <c r="A2" s="58" t="s">
        <v>1</v>
      </c>
      <c r="B2" s="58"/>
      <c r="C2" s="58"/>
      <c r="D2" s="58"/>
      <c r="E2" s="58"/>
      <c r="F2" s="58"/>
    </row>
    <row r="3" spans="1:7">
      <c r="A3" s="58" t="s">
        <v>87</v>
      </c>
      <c r="B3" s="58"/>
      <c r="C3" s="58"/>
      <c r="D3" s="58"/>
      <c r="E3" s="58"/>
      <c r="F3" s="58"/>
    </row>
    <row r="4" spans="1:7">
      <c r="A4" s="59" t="s">
        <v>108</v>
      </c>
      <c r="B4" s="59"/>
      <c r="C4" s="59"/>
      <c r="D4" s="59"/>
      <c r="E4" s="59"/>
      <c r="F4" s="59"/>
    </row>
    <row r="5" spans="1:7">
      <c r="A5" s="60"/>
      <c r="B5" s="60"/>
      <c r="C5" s="60"/>
      <c r="D5" s="60"/>
      <c r="E5" s="60"/>
      <c r="F5" s="60"/>
    </row>
    <row r="6" spans="1:7" ht="34.799999999999997" thickBot="1">
      <c r="A6" s="61" t="s">
        <v>3</v>
      </c>
      <c r="B6" s="62" t="s">
        <v>88</v>
      </c>
      <c r="C6" s="63" t="s">
        <v>83</v>
      </c>
      <c r="D6" s="63" t="s">
        <v>0</v>
      </c>
      <c r="E6" s="63" t="s">
        <v>23</v>
      </c>
      <c r="F6" s="63" t="s">
        <v>24</v>
      </c>
    </row>
    <row r="7" spans="1:7">
      <c r="A7" s="64" t="s">
        <v>105</v>
      </c>
      <c r="B7" s="65"/>
      <c r="C7" s="66">
        <v>26220170</v>
      </c>
      <c r="D7" s="66">
        <v>3254830</v>
      </c>
      <c r="E7" s="66">
        <v>-3301595</v>
      </c>
      <c r="F7" s="66">
        <f>SUM(C7:E7)</f>
        <v>26173405</v>
      </c>
    </row>
    <row r="8" spans="1:7">
      <c r="A8" s="67" t="s">
        <v>84</v>
      </c>
      <c r="B8" s="21"/>
      <c r="C8" s="68"/>
      <c r="D8" s="68"/>
      <c r="E8" s="68">
        <v>576259</v>
      </c>
      <c r="F8" s="68">
        <f>SUM(C8:E8)</f>
        <v>576259</v>
      </c>
    </row>
    <row r="9" spans="1:7" ht="36">
      <c r="A9" s="67" t="s">
        <v>85</v>
      </c>
      <c r="B9" s="21"/>
      <c r="C9" s="68"/>
      <c r="D9" s="68"/>
      <c r="E9" s="68"/>
      <c r="F9" s="68">
        <f>SUM(C9:E9)</f>
        <v>0</v>
      </c>
    </row>
    <row r="10" spans="1:7" ht="13.8" thickBot="1">
      <c r="A10" s="69" t="s">
        <v>82</v>
      </c>
      <c r="B10" s="30"/>
      <c r="C10" s="68"/>
      <c r="D10" s="68"/>
      <c r="E10" s="68"/>
      <c r="F10" s="68">
        <f>SUM(C10:E10)</f>
        <v>0</v>
      </c>
    </row>
    <row r="11" spans="1:7" ht="13.8" thickBot="1">
      <c r="A11" s="70" t="s">
        <v>86</v>
      </c>
      <c r="B11" s="41"/>
      <c r="C11" s="71">
        <f>SUM(C8:C9)</f>
        <v>0</v>
      </c>
      <c r="D11" s="71">
        <f>SUM(D8:D9)</f>
        <v>0</v>
      </c>
      <c r="E11" s="71">
        <f>SUM(E8:E9)</f>
        <v>576259</v>
      </c>
      <c r="F11" s="71">
        <f>SUM(F8:F9)</f>
        <v>576259</v>
      </c>
    </row>
    <row r="12" spans="1:7">
      <c r="A12" s="72" t="s">
        <v>104</v>
      </c>
      <c r="B12" s="73"/>
      <c r="C12" s="68">
        <f>SUM(C7:C10)</f>
        <v>26220170</v>
      </c>
      <c r="D12" s="68">
        <f>SUM(D7:D10)</f>
        <v>3254830</v>
      </c>
      <c r="E12" s="68">
        <f>SUM(E7:E10)</f>
        <v>-2725336</v>
      </c>
      <c r="F12" s="68">
        <f>SUM(F7:F10)</f>
        <v>26749664</v>
      </c>
    </row>
    <row r="13" spans="1:7" ht="13.8" thickBot="1">
      <c r="A13" s="67" t="s">
        <v>95</v>
      </c>
      <c r="B13" s="73"/>
      <c r="C13" s="68">
        <v>0</v>
      </c>
      <c r="D13" s="68"/>
      <c r="E13" s="68">
        <f>ОПУ!C19</f>
        <v>154382</v>
      </c>
      <c r="F13" s="68">
        <f>SUM(C13:E13)</f>
        <v>154382</v>
      </c>
    </row>
    <row r="14" spans="1:7">
      <c r="A14" s="74" t="s">
        <v>96</v>
      </c>
      <c r="B14" s="75"/>
      <c r="C14" s="76">
        <f>SUM(C13)</f>
        <v>0</v>
      </c>
      <c r="D14" s="76">
        <f>SUM(D13)</f>
        <v>0</v>
      </c>
      <c r="E14" s="76">
        <f>SUM(E13)</f>
        <v>154382</v>
      </c>
      <c r="F14" s="76">
        <f>SUM(C14:E14)</f>
        <v>154382</v>
      </c>
    </row>
    <row r="15" spans="1:7" ht="13.8" thickBot="1">
      <c r="A15" s="77" t="s">
        <v>107</v>
      </c>
      <c r="B15" s="78"/>
      <c r="C15" s="79">
        <f>SUM(C12:C13)</f>
        <v>26220170</v>
      </c>
      <c r="D15" s="79">
        <f>SUM(D12:D13)</f>
        <v>3254830</v>
      </c>
      <c r="E15" s="79">
        <f>SUM(E12:E13)</f>
        <v>-2570954</v>
      </c>
      <c r="F15" s="79">
        <f>SUM(F12:F13)</f>
        <v>26904046</v>
      </c>
      <c r="G15" s="115">
        <f>Баланс!C35-F15</f>
        <v>0</v>
      </c>
    </row>
    <row r="16" spans="1:7">
      <c r="A16" s="80"/>
      <c r="B16" s="80"/>
      <c r="C16" s="80"/>
      <c r="D16" s="80"/>
      <c r="E16" s="80"/>
      <c r="F16" s="80"/>
    </row>
    <row r="17" spans="1:6">
      <c r="A17" s="80"/>
      <c r="B17" s="80"/>
      <c r="C17" s="80"/>
      <c r="D17" s="80"/>
      <c r="E17" s="80"/>
      <c r="F17" s="80"/>
    </row>
    <row r="18" spans="1:6">
      <c r="A18" s="80"/>
      <c r="B18" s="80"/>
      <c r="C18" s="80"/>
      <c r="D18" s="80"/>
      <c r="E18" s="80"/>
      <c r="F18" s="80"/>
    </row>
    <row r="19" spans="1:6">
      <c r="A19" s="80"/>
      <c r="B19" s="80"/>
      <c r="C19" s="80"/>
      <c r="D19" s="80"/>
      <c r="E19" s="80"/>
      <c r="F19" s="80"/>
    </row>
    <row r="20" spans="1:6">
      <c r="A20" s="80"/>
      <c r="B20" s="80"/>
      <c r="C20" s="80"/>
      <c r="D20" s="80"/>
      <c r="E20" s="80"/>
      <c r="F20" s="80"/>
    </row>
    <row r="21" spans="1:6">
      <c r="A21" s="80" t="s">
        <v>37</v>
      </c>
      <c r="B21" s="81"/>
      <c r="C21" s="80"/>
      <c r="D21" s="80"/>
      <c r="E21" s="80"/>
      <c r="F21" s="81" t="s">
        <v>109</v>
      </c>
    </row>
    <row r="22" spans="1:6">
      <c r="A22" s="80"/>
      <c r="B22" s="81"/>
      <c r="C22" s="80"/>
      <c r="D22" s="80"/>
      <c r="E22" s="80"/>
      <c r="F22" s="81"/>
    </row>
    <row r="23" spans="1:6">
      <c r="A23" s="80"/>
      <c r="B23" s="81"/>
      <c r="C23" s="80"/>
      <c r="D23" s="80"/>
      <c r="E23" s="80"/>
      <c r="F23" s="81"/>
    </row>
    <row r="24" spans="1:6">
      <c r="A24" s="80" t="s">
        <v>38</v>
      </c>
      <c r="B24" s="81"/>
      <c r="C24" s="80"/>
      <c r="D24" s="80"/>
      <c r="E24" s="80"/>
      <c r="F24" s="81" t="s">
        <v>39</v>
      </c>
    </row>
  </sheetData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Vadim</cp:lastModifiedBy>
  <dcterms:created xsi:type="dcterms:W3CDTF">2014-05-15T07:31:14Z</dcterms:created>
  <dcterms:modified xsi:type="dcterms:W3CDTF">2015-06-04T05:37:39Z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