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Ф-1" sheetId="1" r:id="rId1"/>
    <sheet name="Ф2" sheetId="2" r:id="rId2"/>
    <sheet name="ФЗ" sheetId="3" r:id="rId3"/>
    <sheet name="Ф4" sheetId="4" r:id="rId4"/>
  </sheets>
  <definedNames>
    <definedName name="_xlnm.Print_Area" localSheetId="3">'Ф4'!$A$1:$F$23</definedName>
  </definedNames>
  <calcPr fullCalcOnLoad="1" refMode="R1C1"/>
</workbook>
</file>

<file path=xl/sharedStrings.xml><?xml version="1.0" encoding="utf-8"?>
<sst xmlns="http://schemas.openxmlformats.org/spreadsheetml/2006/main" count="155" uniqueCount="123">
  <si>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</si>
  <si>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</si>
  <si>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</si>
  <si>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</si>
  <si>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</si>
  <si>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</si>
  <si>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</si>
  <si>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</si>
  <si>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</si>
  <si>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</si>
  <si>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</si>
  <si>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</si>
  <si>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</si>
  <si>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</si>
  <si>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</si>
  <si>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</si>
  <si>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</si>
  <si>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</si>
  <si>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</si>
  <si>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</si>
  <si>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</si>
  <si>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</si>
  <si>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</si>
  <si>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</si>
  <si>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</si>
  <si>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</si>
  <si>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</si>
  <si>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</si>
  <si>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</si>
  <si>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</si>
  <si>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</si>
  <si>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</si>
  <si>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</si>
  <si>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</si>
  <si>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</si>
  <si>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</si>
  <si>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</si>
  <si>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</si>
  <si>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</si>
  <si>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</si>
  <si>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</si>
  <si>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</si>
  <si>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</si>
  <si>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</si>
  <si>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</si>
  <si>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</si>
  <si>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</si>
  <si>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</si>
  <si>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</si>
  <si>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</si>
  <si>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</si>
  <si>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</si>
  <si>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</si>
  <si>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</si>
  <si>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</si>
  <si>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</si>
  <si>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</si>
  <si>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</si>
  <si>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</si>
  <si>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</si>
  <si>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</si>
  <si>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</si>
  <si>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</si>
  <si>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</si>
  <si>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</si>
  <si>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</si>
  <si>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</si>
  <si>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</si>
  <si>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</si>
  <si>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</si>
  <si>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</si>
  <si>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</si>
  <si>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</si>
  <si>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</si>
  <si>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</si>
  <si>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</si>
  <si>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</si>
  <si>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</si>
  <si>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</si>
  <si>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Дивиденды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</si>
  <si>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</si>
  <si>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</si>
  <si>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</si>
  <si>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</si>
  <si>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</si>
  <si>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Басин Д.Г.</t>
  </si>
  <si>
    <t>Главный бухгалтер</t>
  </si>
  <si>
    <t>Прим.</t>
  </si>
  <si>
    <t>Прочие доходы</t>
  </si>
  <si>
    <t>Прочие расходы</t>
  </si>
  <si>
    <t>Восстановление /Обесценения торговой и прочей дебиторской задолженности</t>
  </si>
  <si>
    <t xml:space="preserve">Восстановление/Обесценение основных средств 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</si>
  <si>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</si>
  <si>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</si>
  <si>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</si>
  <si>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</si>
  <si>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Переоценка основных средств</t>
  </si>
  <si>
    <t>Прочий совокупный доход, за вычетом корпоративного подоходного налога</t>
  </si>
  <si>
    <t>Итого суммарный совокупный доход (убыток) за год</t>
  </si>
  <si>
    <t>Убыток на акцию базовая (тенге)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</si>
  <si>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</si>
  <si>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</si>
  <si>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</si>
  <si>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</si>
  <si>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</si>
  <si>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31.12.2021год</t>
  </si>
  <si>
    <t>-</t>
  </si>
  <si>
    <t xml:space="preserve">Обязательства по подоходному налогу </t>
  </si>
  <si>
    <t>Обязательства по налогам и  другим обязательным и добровольным платежам</t>
  </si>
  <si>
    <t>Ахшабаева Н.Т.</t>
  </si>
  <si>
    <t>по состоянию на 31.12.2021 года.</t>
  </si>
  <si>
    <t>31.12.2020год</t>
  </si>
  <si>
    <t>за 2021 года</t>
  </si>
  <si>
    <t>за 2021года</t>
  </si>
  <si>
    <t>за  31 декабря 2021год.</t>
  </si>
  <si>
    <t xml:space="preserve">Сальдо на 31 декабря 2021года  </t>
  </si>
  <si>
    <t>Прочие краткосрочные активы</t>
  </si>
  <si>
    <t>Контрактные обязательства по договорам с покумателями(авансы полученные)</t>
  </si>
  <si>
    <t>Председатель правления</t>
  </si>
  <si>
    <t>Платежи по аренде</t>
  </si>
  <si>
    <t>Проценты уплаченные</t>
  </si>
  <si>
    <t>Сальдо на 31декабря 2020года</t>
  </si>
  <si>
    <t>Краткосрочные обязательства по аренде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</si>
</sst>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justify" vertical="top" wrapText="1"/>
    </xf>
    <xf numFmtId="165" fontId="14" fillId="33" borderId="0" xfId="0" applyNumberFormat="1" applyFont="1" applyFill="1" applyBorder="1" applyAlignment="1">
      <alignment horizontal="right" wrapText="1"/>
    </xf>
    <xf numFmtId="2" fontId="51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5" fontId="54" fillId="33" borderId="10" xfId="0" applyNumberFormat="1" applyFont="1" applyFill="1" applyBorder="1" applyAlignment="1">
      <alignment horizontal="right"/>
    </xf>
    <xf numFmtId="165" fontId="5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 indent="1"/>
    </xf>
    <xf numFmtId="0" fontId="7" fillId="0" borderId="10" xfId="0" applyFont="1" applyFill="1" applyBorder="1" applyAlignment="1">
      <alignment horizontal="justify" vertical="top" wrapText="1"/>
    </xf>
    <xf numFmtId="165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5" fontId="8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5.8515625" style="0" customWidth="1"/>
    <col min="3" max="3" width="13.7109375" style="0" customWidth="1"/>
    <col min="4" max="4" width="14.00390625" style="0" customWidth="1"/>
  </cols>
  <sheetData>
    <row r="1" ht="14.25">
      <c r="A1" s="44" t="s">
        <v>80</v>
      </c>
    </row>
    <row r="2" spans="1:4" ht="15" customHeight="1">
      <c r="A2" s="44" t="s">
        <v>78</v>
      </c>
      <c r="B2" s="44"/>
      <c r="C2" s="16"/>
      <c r="D2" s="3"/>
    </row>
    <row r="3" spans="1:4" ht="15" customHeight="1">
      <c r="A3" s="16"/>
      <c r="B3" s="16"/>
      <c r="C3" s="16"/>
      <c r="D3" s="3"/>
    </row>
    <row r="4" spans="1:4" ht="15" customHeight="1">
      <c r="A4" s="77" t="s">
        <v>0</v>
      </c>
      <c r="B4" s="77"/>
      <c r="C4" s="77"/>
      <c r="D4" s="77"/>
    </row>
    <row r="5" spans="1:4" ht="15" customHeight="1">
      <c r="A5" s="77" t="s">
        <v>110</v>
      </c>
      <c r="B5" s="77"/>
      <c r="C5" s="77"/>
      <c r="D5" s="77"/>
    </row>
    <row r="6" spans="1:4" ht="15" customHeight="1">
      <c r="A6" s="16"/>
      <c r="B6" s="16"/>
      <c r="C6" s="16"/>
      <c r="D6" s="3" t="s">
        <v>27</v>
      </c>
    </row>
    <row r="7" spans="1:4" ht="15" customHeight="1">
      <c r="A7" s="26"/>
      <c r="B7" s="26" t="s">
        <v>87</v>
      </c>
      <c r="C7" s="53" t="s">
        <v>105</v>
      </c>
      <c r="D7" s="42" t="s">
        <v>111</v>
      </c>
    </row>
    <row r="8" spans="1:4" ht="15" customHeight="1">
      <c r="A8" s="26" t="s">
        <v>1</v>
      </c>
      <c r="B8" s="27"/>
      <c r="C8" s="54"/>
      <c r="D8" s="55"/>
    </row>
    <row r="9" spans="1:4" ht="15" customHeight="1">
      <c r="A9" s="1" t="s">
        <v>2</v>
      </c>
      <c r="B9" s="27"/>
      <c r="C9" s="28"/>
      <c r="D9" s="56"/>
    </row>
    <row r="10" spans="1:4" ht="15" customHeight="1">
      <c r="A10" s="38" t="s">
        <v>3</v>
      </c>
      <c r="B10" s="72">
        <v>6</v>
      </c>
      <c r="C10" s="40">
        <v>18886553</v>
      </c>
      <c r="D10" s="39">
        <v>17880772</v>
      </c>
    </row>
    <row r="11" spans="1:4" ht="15" customHeight="1">
      <c r="A11" s="38" t="s">
        <v>82</v>
      </c>
      <c r="B11" s="72">
        <v>5</v>
      </c>
      <c r="C11" s="40">
        <v>3735556</v>
      </c>
      <c r="D11" s="39">
        <v>4469225</v>
      </c>
    </row>
    <row r="12" spans="1:4" ht="15" customHeight="1">
      <c r="A12" s="33" t="s">
        <v>4</v>
      </c>
      <c r="B12" s="72">
        <v>7</v>
      </c>
      <c r="C12" s="39">
        <v>525482</v>
      </c>
      <c r="D12" s="39">
        <v>605232</v>
      </c>
    </row>
    <row r="13" spans="1:4" ht="15" customHeight="1">
      <c r="A13" s="33" t="s">
        <v>5</v>
      </c>
      <c r="B13" s="72">
        <v>8</v>
      </c>
      <c r="C13" s="39">
        <v>17011</v>
      </c>
      <c r="D13" s="39">
        <v>17011</v>
      </c>
    </row>
    <row r="14" spans="1:4" ht="15" customHeight="1">
      <c r="A14" s="33" t="s">
        <v>6</v>
      </c>
      <c r="B14" s="72"/>
      <c r="C14" s="40">
        <v>132216</v>
      </c>
      <c r="D14" s="39">
        <v>121534</v>
      </c>
    </row>
    <row r="15" spans="1:4" ht="15" customHeight="1">
      <c r="A15" s="2" t="s">
        <v>7</v>
      </c>
      <c r="B15" s="61"/>
      <c r="C15" s="32">
        <f>SUM(C10:C14)</f>
        <v>23296818</v>
      </c>
      <c r="D15" s="32">
        <f>SUM(D10:D14)</f>
        <v>23093774</v>
      </c>
    </row>
    <row r="16" spans="1:4" ht="15" customHeight="1">
      <c r="A16" s="2" t="s">
        <v>8</v>
      </c>
      <c r="B16" s="61"/>
      <c r="C16" s="54"/>
      <c r="D16" s="57"/>
    </row>
    <row r="17" spans="1:4" ht="15" customHeight="1">
      <c r="A17" s="33" t="s">
        <v>9</v>
      </c>
      <c r="B17" s="72">
        <v>9</v>
      </c>
      <c r="C17" s="39">
        <v>919044</v>
      </c>
      <c r="D17" s="39">
        <v>825415</v>
      </c>
    </row>
    <row r="18" spans="1:4" ht="15" customHeight="1">
      <c r="A18" s="41" t="s">
        <v>71</v>
      </c>
      <c r="B18" s="72">
        <v>10</v>
      </c>
      <c r="C18" s="39">
        <v>168761</v>
      </c>
      <c r="D18" s="39">
        <v>197763</v>
      </c>
    </row>
    <row r="19" spans="1:4" ht="15" customHeight="1">
      <c r="A19" s="33" t="s">
        <v>10</v>
      </c>
      <c r="B19" s="72"/>
      <c r="C19" s="39">
        <v>391055</v>
      </c>
      <c r="D19" s="39">
        <v>140778</v>
      </c>
    </row>
    <row r="20" spans="1:4" ht="15" customHeight="1">
      <c r="A20" s="33" t="s">
        <v>11</v>
      </c>
      <c r="B20" s="72"/>
      <c r="C20" s="39">
        <v>137126</v>
      </c>
      <c r="D20" s="39">
        <v>229032</v>
      </c>
    </row>
    <row r="21" spans="1:4" ht="15" customHeight="1">
      <c r="A21" s="33" t="s">
        <v>116</v>
      </c>
      <c r="B21" s="72">
        <v>11</v>
      </c>
      <c r="C21" s="39">
        <v>140290</v>
      </c>
      <c r="D21" s="39">
        <v>47230</v>
      </c>
    </row>
    <row r="22" spans="1:4" ht="15" customHeight="1">
      <c r="A22" s="33" t="s">
        <v>12</v>
      </c>
      <c r="B22" s="72">
        <v>12</v>
      </c>
      <c r="C22" s="39">
        <v>668565</v>
      </c>
      <c r="D22" s="39">
        <v>870404</v>
      </c>
    </row>
    <row r="23" spans="1:4" ht="15" customHeight="1">
      <c r="A23" s="2" t="s">
        <v>13</v>
      </c>
      <c r="B23" s="73"/>
      <c r="C23" s="32">
        <f>SUM(C17:C22)</f>
        <v>2424841</v>
      </c>
      <c r="D23" s="32">
        <f>SUM(D17:D22)</f>
        <v>2310622</v>
      </c>
    </row>
    <row r="24" spans="1:4" ht="15" customHeight="1">
      <c r="A24" s="58" t="s">
        <v>14</v>
      </c>
      <c r="B24" s="74"/>
      <c r="C24" s="60">
        <f>C15+C23</f>
        <v>25721659</v>
      </c>
      <c r="D24" s="60">
        <f>D15+D23</f>
        <v>25404396</v>
      </c>
    </row>
    <row r="25" spans="1:4" ht="15" customHeight="1">
      <c r="A25" s="30" t="s">
        <v>15</v>
      </c>
      <c r="B25" s="61"/>
      <c r="C25" s="29"/>
      <c r="D25" s="61"/>
    </row>
    <row r="26" spans="1:4" ht="15" customHeight="1">
      <c r="A26" s="31" t="s">
        <v>16</v>
      </c>
      <c r="B26" s="61"/>
      <c r="C26" s="29"/>
      <c r="D26" s="61"/>
    </row>
    <row r="27" spans="1:4" ht="15" customHeight="1">
      <c r="A27" s="33" t="s">
        <v>17</v>
      </c>
      <c r="B27" s="72">
        <v>13</v>
      </c>
      <c r="C27" s="40">
        <v>19208514.97</v>
      </c>
      <c r="D27" s="39">
        <v>19208515</v>
      </c>
    </row>
    <row r="28" spans="1:4" ht="23.25" customHeight="1">
      <c r="A28" s="33" t="s">
        <v>18</v>
      </c>
      <c r="B28" s="72">
        <v>6</v>
      </c>
      <c r="C28" s="40">
        <v>32295</v>
      </c>
      <c r="D28" s="39">
        <v>47846</v>
      </c>
    </row>
    <row r="29" spans="1:4" ht="15" customHeight="1">
      <c r="A29" s="33" t="s">
        <v>19</v>
      </c>
      <c r="B29" s="75"/>
      <c r="C29" s="40">
        <v>-6333617</v>
      </c>
      <c r="D29" s="39">
        <v>-6924830</v>
      </c>
    </row>
    <row r="30" spans="1:4" ht="15" customHeight="1">
      <c r="A30" s="2" t="s">
        <v>20</v>
      </c>
      <c r="B30" s="75"/>
      <c r="C30" s="32">
        <f>SUM(C27:C29)</f>
        <v>12907192.969999999</v>
      </c>
      <c r="D30" s="32">
        <f>SUM(D27:D29)</f>
        <v>12331531</v>
      </c>
    </row>
    <row r="31" spans="1:4" ht="15" customHeight="1">
      <c r="A31" s="33" t="s">
        <v>21</v>
      </c>
      <c r="B31" s="72">
        <v>24</v>
      </c>
      <c r="C31" s="40">
        <v>1282281</v>
      </c>
      <c r="D31" s="39">
        <v>1364602</v>
      </c>
    </row>
    <row r="32" spans="1:4" ht="15" customHeight="1">
      <c r="A32" s="33" t="s">
        <v>83</v>
      </c>
      <c r="B32" s="72">
        <v>5</v>
      </c>
      <c r="C32" s="40">
        <v>4350556</v>
      </c>
      <c r="D32" s="39">
        <v>4761308</v>
      </c>
    </row>
    <row r="33" spans="1:4" ht="15" customHeight="1">
      <c r="A33" s="33" t="s">
        <v>84</v>
      </c>
      <c r="B33" s="72"/>
      <c r="C33" s="40">
        <v>460</v>
      </c>
      <c r="D33" s="39">
        <v>480</v>
      </c>
    </row>
    <row r="34" spans="1:4" ht="15" customHeight="1">
      <c r="A34" s="2" t="s">
        <v>22</v>
      </c>
      <c r="B34" s="61"/>
      <c r="C34" s="32">
        <f>SUM(C31:C33)</f>
        <v>5633297</v>
      </c>
      <c r="D34" s="32">
        <f>SUM(D31:D33)</f>
        <v>6126390</v>
      </c>
    </row>
    <row r="35" spans="1:4" ht="15" customHeight="1">
      <c r="A35" s="33" t="s">
        <v>74</v>
      </c>
      <c r="B35" s="72">
        <v>15</v>
      </c>
      <c r="C35" s="40">
        <v>1703714</v>
      </c>
      <c r="D35" s="39">
        <v>1523880</v>
      </c>
    </row>
    <row r="36" spans="1:4" ht="15" customHeight="1">
      <c r="A36" s="33" t="s">
        <v>122</v>
      </c>
      <c r="B36" s="72">
        <v>5</v>
      </c>
      <c r="C36" s="40">
        <v>1090356</v>
      </c>
      <c r="D36" s="39">
        <v>1079518</v>
      </c>
    </row>
    <row r="37" spans="1:4" ht="15" customHeight="1">
      <c r="A37" s="33" t="s">
        <v>107</v>
      </c>
      <c r="B37" s="72"/>
      <c r="C37" s="40" t="s">
        <v>106</v>
      </c>
      <c r="D37" s="39" t="s">
        <v>106</v>
      </c>
    </row>
    <row r="38" spans="1:4" ht="15" customHeight="1">
      <c r="A38" s="33" t="s">
        <v>108</v>
      </c>
      <c r="B38" s="72">
        <v>16</v>
      </c>
      <c r="C38" s="40">
        <v>316372</v>
      </c>
      <c r="D38" s="39">
        <v>376784</v>
      </c>
    </row>
    <row r="39" spans="1:4" ht="15" customHeight="1">
      <c r="A39" s="33" t="s">
        <v>73</v>
      </c>
      <c r="B39" s="72">
        <v>17</v>
      </c>
      <c r="C39" s="40">
        <v>2393412</v>
      </c>
      <c r="D39" s="39">
        <v>2295244</v>
      </c>
    </row>
    <row r="40" spans="1:4" ht="15" customHeight="1">
      <c r="A40" s="33" t="s">
        <v>117</v>
      </c>
      <c r="B40" s="72"/>
      <c r="C40" s="40">
        <v>1677315</v>
      </c>
      <c r="D40" s="39">
        <v>1671049</v>
      </c>
    </row>
    <row r="41" spans="1:4" ht="15" customHeight="1">
      <c r="A41" s="2" t="s">
        <v>23</v>
      </c>
      <c r="B41" s="29"/>
      <c r="C41" s="32">
        <f>SUM(C35:C40)</f>
        <v>7181169</v>
      </c>
      <c r="D41" s="32">
        <f>SUM(D35:D40)</f>
        <v>6946475</v>
      </c>
    </row>
    <row r="42" spans="1:4" ht="15" customHeight="1">
      <c r="A42" s="2" t="s">
        <v>24</v>
      </c>
      <c r="B42" s="29"/>
      <c r="C42" s="62">
        <f>C34+C41</f>
        <v>12814466</v>
      </c>
      <c r="D42" s="62">
        <f>D34+D41</f>
        <v>13072865</v>
      </c>
    </row>
    <row r="43" spans="1:4" ht="15" customHeight="1">
      <c r="A43" s="58" t="s">
        <v>25</v>
      </c>
      <c r="B43" s="59"/>
      <c r="C43" s="63">
        <f>C30+C42</f>
        <v>25721658.97</v>
      </c>
      <c r="D43" s="63">
        <f>D30+D42</f>
        <v>25404396</v>
      </c>
    </row>
    <row r="44" spans="1:4" ht="15" customHeight="1">
      <c r="A44" s="19" t="s">
        <v>77</v>
      </c>
      <c r="B44" s="76">
        <v>26</v>
      </c>
      <c r="C44">
        <v>244.83</v>
      </c>
      <c r="D44">
        <v>231.87</v>
      </c>
    </row>
    <row r="45" ht="15" customHeight="1"/>
    <row r="46" spans="1:4" ht="15" customHeight="1">
      <c r="A46" t="s">
        <v>118</v>
      </c>
      <c r="D46" t="s">
        <v>85</v>
      </c>
    </row>
    <row r="47" spans="1:4" ht="15" customHeight="1">
      <c r="A47" t="s">
        <v>86</v>
      </c>
      <c r="D47" t="s">
        <v>109</v>
      </c>
    </row>
    <row r="48" ht="15" customHeight="1"/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8">
      <selection activeCell="A2" sqref="A2:D32"/>
    </sheetView>
  </sheetViews>
  <sheetFormatPr defaultColWidth="9.140625" defaultRowHeight="15"/>
  <cols>
    <col min="1" max="1" width="51.7109375" style="0" customWidth="1"/>
    <col min="2" max="2" width="6.42187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4.25">
      <c r="A2" s="44" t="s">
        <v>80</v>
      </c>
      <c r="B2" s="44"/>
      <c r="C2" s="17"/>
      <c r="D2" s="17"/>
    </row>
    <row r="3" spans="1:4" ht="14.25">
      <c r="A3" s="44" t="s">
        <v>78</v>
      </c>
      <c r="B3" s="44"/>
      <c r="C3" s="17"/>
      <c r="D3" s="17"/>
    </row>
    <row r="4" spans="1:4" ht="14.25">
      <c r="A4" s="17"/>
      <c r="B4" s="17"/>
      <c r="C4" s="17"/>
      <c r="D4" s="17"/>
    </row>
    <row r="5" spans="1:4" ht="14.25">
      <c r="A5" s="77" t="s">
        <v>26</v>
      </c>
      <c r="B5" s="77"/>
      <c r="C5" s="77"/>
      <c r="D5" s="17"/>
    </row>
    <row r="6" spans="1:4" ht="14.25">
      <c r="A6" s="77" t="s">
        <v>112</v>
      </c>
      <c r="B6" s="77"/>
      <c r="C6" s="77"/>
      <c r="D6" s="17"/>
    </row>
    <row r="7" spans="1:4" ht="14.25">
      <c r="A7" s="17"/>
      <c r="B7" s="17"/>
      <c r="C7" s="17"/>
      <c r="D7" s="17" t="s">
        <v>27</v>
      </c>
    </row>
    <row r="8" spans="1:4" ht="22.5">
      <c r="A8" s="1"/>
      <c r="B8" s="1" t="s">
        <v>87</v>
      </c>
      <c r="C8" s="4" t="s">
        <v>59</v>
      </c>
      <c r="D8" s="4" t="s">
        <v>76</v>
      </c>
    </row>
    <row r="9" spans="1:4" ht="15" customHeight="1">
      <c r="A9" s="38" t="s">
        <v>28</v>
      </c>
      <c r="B9" s="75">
        <v>17</v>
      </c>
      <c r="C9" s="43">
        <v>15334031</v>
      </c>
      <c r="D9" s="65">
        <v>15243352</v>
      </c>
    </row>
    <row r="10" spans="1:4" ht="15" customHeight="1">
      <c r="A10" s="38" t="s">
        <v>29</v>
      </c>
      <c r="B10" s="75">
        <v>18</v>
      </c>
      <c r="C10" s="43">
        <v>-10405015</v>
      </c>
      <c r="D10" s="65">
        <v>-10267422</v>
      </c>
    </row>
    <row r="11" spans="1:4" ht="15" customHeight="1">
      <c r="A11" s="1" t="s">
        <v>30</v>
      </c>
      <c r="B11" s="75"/>
      <c r="C11" s="66">
        <f>SUM(C9:C10)</f>
        <v>4929016</v>
      </c>
      <c r="D11" s="66">
        <f>SUM(D9:D10)</f>
        <v>4975930</v>
      </c>
    </row>
    <row r="12" spans="1:4" ht="15" customHeight="1">
      <c r="A12" s="38" t="s">
        <v>31</v>
      </c>
      <c r="B12" s="75">
        <v>19</v>
      </c>
      <c r="C12" s="43">
        <v>-1571606</v>
      </c>
      <c r="D12" s="65">
        <v>-1484005</v>
      </c>
    </row>
    <row r="13" spans="1:4" ht="15" customHeight="1">
      <c r="A13" s="38" t="s">
        <v>32</v>
      </c>
      <c r="B13" s="75">
        <v>20</v>
      </c>
      <c r="C13" s="43">
        <v>-1695183</v>
      </c>
      <c r="D13" s="65">
        <v>-1601686</v>
      </c>
    </row>
    <row r="14" spans="1:4" ht="15" customHeight="1">
      <c r="A14" s="41" t="s">
        <v>88</v>
      </c>
      <c r="B14" s="75">
        <v>22</v>
      </c>
      <c r="C14" s="43">
        <v>146763</v>
      </c>
      <c r="D14" s="65">
        <v>171037</v>
      </c>
    </row>
    <row r="15" spans="1:4" ht="15" customHeight="1">
      <c r="A15" s="41" t="s">
        <v>89</v>
      </c>
      <c r="B15" s="75">
        <v>22</v>
      </c>
      <c r="C15" s="43">
        <v>-29430</v>
      </c>
      <c r="D15" s="65">
        <v>-107044</v>
      </c>
    </row>
    <row r="16" spans="1:4" ht="27.75" customHeight="1">
      <c r="A16" s="41" t="s">
        <v>90</v>
      </c>
      <c r="B16" s="75"/>
      <c r="C16" s="43">
        <v>-41621</v>
      </c>
      <c r="D16" s="43">
        <v>13959</v>
      </c>
    </row>
    <row r="17" spans="1:4" ht="19.5" customHeight="1">
      <c r="A17" s="41" t="s">
        <v>91</v>
      </c>
      <c r="B17" s="75"/>
      <c r="C17" s="43">
        <v>-48248</v>
      </c>
      <c r="D17" s="43">
        <v>47375</v>
      </c>
    </row>
    <row r="18" spans="1:4" ht="15" customHeight="1">
      <c r="A18" s="67" t="s">
        <v>92</v>
      </c>
      <c r="B18" s="75"/>
      <c r="C18" s="66">
        <f>SUM(C11:C17)</f>
        <v>1689691</v>
      </c>
      <c r="D18" s="66">
        <f>SUM(D11:D17)</f>
        <v>2015566</v>
      </c>
    </row>
    <row r="19" spans="1:4" ht="15" customHeight="1">
      <c r="A19" s="38" t="s">
        <v>93</v>
      </c>
      <c r="B19" s="75">
        <v>21</v>
      </c>
      <c r="C19" s="43">
        <v>80345</v>
      </c>
      <c r="D19" s="65">
        <v>89397</v>
      </c>
    </row>
    <row r="20" spans="1:4" ht="15" customHeight="1">
      <c r="A20" s="38" t="s">
        <v>94</v>
      </c>
      <c r="B20" s="75">
        <v>21</v>
      </c>
      <c r="C20" s="43">
        <v>-767855</v>
      </c>
      <c r="D20" s="65">
        <v>-855653</v>
      </c>
    </row>
    <row r="21" spans="1:4" ht="15" customHeight="1">
      <c r="A21" s="1" t="s">
        <v>33</v>
      </c>
      <c r="B21" s="75"/>
      <c r="C21" s="66">
        <f>SUM(C18:C20)</f>
        <v>1002181</v>
      </c>
      <c r="D21" s="66">
        <f>SUM(D18:D20)</f>
        <v>1249310</v>
      </c>
    </row>
    <row r="22" spans="1:4" ht="15" customHeight="1">
      <c r="A22" s="38" t="s">
        <v>34</v>
      </c>
      <c r="B22" s="75">
        <v>23</v>
      </c>
      <c r="C22" s="43">
        <v>-235032</v>
      </c>
      <c r="D22" s="65">
        <v>-298792</v>
      </c>
    </row>
    <row r="23" spans="1:4" ht="15" customHeight="1">
      <c r="A23" s="1" t="s">
        <v>95</v>
      </c>
      <c r="B23" s="64"/>
      <c r="C23" s="66">
        <f>SUM(C21:C22)</f>
        <v>767149</v>
      </c>
      <c r="D23" s="66">
        <f>SUM(D21:D22)</f>
        <v>950518</v>
      </c>
    </row>
    <row r="24" spans="1:4" ht="15" customHeight="1">
      <c r="A24" s="1" t="s">
        <v>35</v>
      </c>
      <c r="B24" s="64"/>
      <c r="C24" s="68"/>
      <c r="D24" s="47"/>
    </row>
    <row r="25" spans="1:4" ht="15" customHeight="1">
      <c r="A25" s="38" t="s">
        <v>96</v>
      </c>
      <c r="B25" s="64"/>
      <c r="C25" s="68"/>
      <c r="D25" s="43"/>
    </row>
    <row r="26" spans="1:4" ht="25.5" customHeight="1">
      <c r="A26" s="1" t="s">
        <v>97</v>
      </c>
      <c r="B26" s="64"/>
      <c r="C26" s="68">
        <v>0</v>
      </c>
      <c r="D26" s="47">
        <v>0</v>
      </c>
    </row>
    <row r="27" spans="1:4" ht="15" customHeight="1">
      <c r="A27" s="1" t="s">
        <v>98</v>
      </c>
      <c r="B27" s="64"/>
      <c r="C27" s="47">
        <f>SUM(C23:C26)</f>
        <v>767149</v>
      </c>
      <c r="D27" s="47">
        <f>SUM(D23:D26)</f>
        <v>950518</v>
      </c>
    </row>
    <row r="28" spans="1:4" ht="15" customHeight="1">
      <c r="A28" s="38" t="s">
        <v>99</v>
      </c>
      <c r="B28" s="64">
        <v>24</v>
      </c>
      <c r="C28" s="80">
        <v>15.17</v>
      </c>
      <c r="D28" s="81">
        <v>18.8</v>
      </c>
    </row>
    <row r="30" spans="1:4" ht="14.25">
      <c r="A30" t="s">
        <v>118</v>
      </c>
      <c r="D30" t="s">
        <v>85</v>
      </c>
    </row>
    <row r="31" spans="1:4" ht="14.25">
      <c r="A31" t="s">
        <v>86</v>
      </c>
      <c r="D31" t="s">
        <v>109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9">
      <selection activeCell="A2" sqref="A2:C43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44" t="s">
        <v>80</v>
      </c>
      <c r="B2" s="17"/>
      <c r="C2" s="20"/>
    </row>
    <row r="3" spans="1:3" ht="14.25">
      <c r="A3" s="44" t="s">
        <v>78</v>
      </c>
      <c r="B3" s="17"/>
      <c r="C3" s="20"/>
    </row>
    <row r="4" spans="1:3" ht="9.75" customHeight="1">
      <c r="A4" s="17"/>
      <c r="B4" s="17"/>
      <c r="C4" s="20"/>
    </row>
    <row r="5" spans="1:3" ht="14.25">
      <c r="A5" s="37" t="s">
        <v>75</v>
      </c>
      <c r="B5" s="21"/>
      <c r="C5" s="21"/>
    </row>
    <row r="6" spans="1:3" ht="14.25">
      <c r="A6" s="77" t="s">
        <v>113</v>
      </c>
      <c r="B6" s="77"/>
      <c r="C6" s="77"/>
    </row>
    <row r="7" spans="1:3" ht="9" customHeight="1">
      <c r="A7" s="18"/>
      <c r="B7" s="18"/>
      <c r="C7" s="17" t="s">
        <v>27</v>
      </c>
    </row>
    <row r="8" spans="1:8" ht="22.5">
      <c r="A8" s="2"/>
      <c r="B8" s="4" t="s">
        <v>59</v>
      </c>
      <c r="C8" s="4" t="s">
        <v>76</v>
      </c>
      <c r="H8" s="17"/>
    </row>
    <row r="9" spans="1:3" ht="17.25" customHeight="1">
      <c r="A9" s="6" t="s">
        <v>36</v>
      </c>
      <c r="B9" s="7"/>
      <c r="C9" s="69"/>
    </row>
    <row r="10" spans="1:5" ht="17.25" customHeight="1">
      <c r="A10" s="8" t="s">
        <v>37</v>
      </c>
      <c r="B10" s="9">
        <f>B11+B12</f>
        <v>17157822</v>
      </c>
      <c r="C10" s="9">
        <f>C11+C12</f>
        <v>16934409</v>
      </c>
      <c r="E10" s="36"/>
    </row>
    <row r="11" spans="1:3" ht="15" customHeight="1">
      <c r="A11" s="10" t="s">
        <v>38</v>
      </c>
      <c r="B11" s="5">
        <v>17066091</v>
      </c>
      <c r="C11" s="43">
        <v>16885438</v>
      </c>
    </row>
    <row r="12" spans="1:3" ht="12.75" customHeight="1">
      <c r="A12" s="10" t="s">
        <v>39</v>
      </c>
      <c r="B12" s="5">
        <v>91731</v>
      </c>
      <c r="C12" s="43">
        <v>48971</v>
      </c>
    </row>
    <row r="13" spans="1:5" ht="16.5" customHeight="1">
      <c r="A13" s="8" t="s">
        <v>40</v>
      </c>
      <c r="B13" s="9">
        <f>B14+B15+B16+B17+B18+B19</f>
        <v>-15201283</v>
      </c>
      <c r="C13" s="9">
        <f>C14+C15+C16+C17+C18+C19</f>
        <v>-14530893</v>
      </c>
      <c r="E13" s="36"/>
    </row>
    <row r="14" spans="1:3" ht="15.75" customHeight="1">
      <c r="A14" s="10" t="s">
        <v>41</v>
      </c>
      <c r="B14" s="5">
        <v>-8372263</v>
      </c>
      <c r="C14" s="43">
        <v>-7627135</v>
      </c>
    </row>
    <row r="15" spans="1:3" ht="15" customHeight="1">
      <c r="A15" s="10" t="s">
        <v>42</v>
      </c>
      <c r="B15" s="5">
        <v>-3328532</v>
      </c>
      <c r="C15" s="43">
        <v>-3357196</v>
      </c>
    </row>
    <row r="16" spans="1:5" ht="14.25" customHeight="1">
      <c r="A16" s="10" t="s">
        <v>60</v>
      </c>
      <c r="B16" s="5"/>
      <c r="C16" s="43"/>
      <c r="E16" s="52"/>
    </row>
    <row r="17" spans="1:3" ht="13.5" customHeight="1">
      <c r="A17" s="10" t="s">
        <v>43</v>
      </c>
      <c r="B17" s="5">
        <v>-460448</v>
      </c>
      <c r="C17" s="43">
        <v>-879332</v>
      </c>
    </row>
    <row r="18" spans="1:3" ht="14.25">
      <c r="A18" s="10" t="s">
        <v>44</v>
      </c>
      <c r="B18" s="5">
        <v>-2993567</v>
      </c>
      <c r="C18" s="43">
        <v>-2659130</v>
      </c>
    </row>
    <row r="19" spans="1:3" ht="15" customHeight="1">
      <c r="A19" s="10" t="s">
        <v>45</v>
      </c>
      <c r="B19" s="5">
        <v>-46473</v>
      </c>
      <c r="C19" s="43">
        <v>-8100</v>
      </c>
    </row>
    <row r="20" spans="1:5" ht="15" customHeight="1">
      <c r="A20" s="11" t="s">
        <v>46</v>
      </c>
      <c r="B20" s="12">
        <f>B10+B13</f>
        <v>1956539</v>
      </c>
      <c r="C20" s="12">
        <f>C10+C13</f>
        <v>2403516</v>
      </c>
      <c r="E20" s="36"/>
    </row>
    <row r="21" spans="1:3" ht="16.5" customHeight="1">
      <c r="A21" s="6" t="s">
        <v>47</v>
      </c>
      <c r="B21" s="9"/>
      <c r="C21" s="45"/>
    </row>
    <row r="22" spans="1:3" ht="15" customHeight="1">
      <c r="A22" s="10" t="s">
        <v>48</v>
      </c>
      <c r="B22" s="13">
        <v>40965</v>
      </c>
      <c r="C22" s="46">
        <v>57918</v>
      </c>
    </row>
    <row r="23" spans="1:3" ht="15" customHeight="1">
      <c r="A23" s="10" t="s">
        <v>49</v>
      </c>
      <c r="B23" s="13"/>
      <c r="C23" s="46"/>
    </row>
    <row r="24" spans="1:3" ht="15.75" customHeight="1">
      <c r="A24" s="10" t="s">
        <v>50</v>
      </c>
      <c r="B24" s="13">
        <v>-112776</v>
      </c>
      <c r="C24" s="46">
        <v>-256665</v>
      </c>
    </row>
    <row r="25" spans="1:3" ht="15.75" customHeight="1">
      <c r="A25" s="10" t="s">
        <v>51</v>
      </c>
      <c r="B25" s="13">
        <v>-57942</v>
      </c>
      <c r="C25" s="46">
        <v>-41874</v>
      </c>
    </row>
    <row r="26" spans="1:3" ht="17.25" customHeight="1">
      <c r="A26" s="10" t="s">
        <v>52</v>
      </c>
      <c r="B26" s="13">
        <v>-612509</v>
      </c>
      <c r="C26" s="46">
        <v>-93404</v>
      </c>
    </row>
    <row r="27" spans="1:3" ht="17.25" customHeight="1">
      <c r="A27" s="10" t="s">
        <v>45</v>
      </c>
      <c r="B27" s="13"/>
      <c r="C27" s="45"/>
    </row>
    <row r="28" spans="1:3" ht="24" customHeight="1">
      <c r="A28" s="11" t="s">
        <v>53</v>
      </c>
      <c r="B28" s="14">
        <f>SUM(B22:B27)</f>
        <v>-742262</v>
      </c>
      <c r="C28" s="14">
        <f>SUM(C22:C27)</f>
        <v>-334025</v>
      </c>
    </row>
    <row r="29" spans="1:3" ht="15" customHeight="1">
      <c r="A29" s="6" t="s">
        <v>54</v>
      </c>
      <c r="B29" s="9"/>
      <c r="C29" s="43"/>
    </row>
    <row r="30" spans="1:3" ht="14.25" customHeight="1">
      <c r="A30" s="15" t="s">
        <v>100</v>
      </c>
      <c r="B30" s="13">
        <v>0</v>
      </c>
      <c r="C30" s="46">
        <v>0</v>
      </c>
    </row>
    <row r="31" spans="1:3" ht="15" customHeight="1">
      <c r="A31" s="10" t="s">
        <v>101</v>
      </c>
      <c r="B31" s="13">
        <v>0</v>
      </c>
      <c r="C31" s="46">
        <v>-812155</v>
      </c>
    </row>
    <row r="32" spans="1:3" ht="15" customHeight="1">
      <c r="A32" s="10" t="s">
        <v>119</v>
      </c>
      <c r="B32" s="13">
        <v>-414254</v>
      </c>
      <c r="C32" s="46">
        <v>-157972</v>
      </c>
    </row>
    <row r="33" spans="1:3" ht="15" customHeight="1">
      <c r="A33" s="10" t="s">
        <v>120</v>
      </c>
      <c r="B33" s="13">
        <v>-736468</v>
      </c>
      <c r="C33" s="46">
        <v>-747041</v>
      </c>
    </row>
    <row r="34" spans="1:3" ht="15" customHeight="1">
      <c r="A34" s="10" t="s">
        <v>55</v>
      </c>
      <c r="B34" s="13">
        <v>-250000</v>
      </c>
      <c r="C34" s="46">
        <v>0</v>
      </c>
    </row>
    <row r="35" spans="1:3" ht="15" customHeight="1">
      <c r="A35" s="10" t="s">
        <v>45</v>
      </c>
      <c r="B35" s="13">
        <v>0</v>
      </c>
      <c r="C35" s="46">
        <v>0</v>
      </c>
    </row>
    <row r="36" spans="1:3" ht="14.25">
      <c r="A36" s="11" t="s">
        <v>56</v>
      </c>
      <c r="B36" s="12">
        <f>SUM(B30:B35)</f>
        <v>-1400722</v>
      </c>
      <c r="C36" s="12">
        <f>SUM(C30:C35)</f>
        <v>-1717168</v>
      </c>
    </row>
    <row r="37" spans="1:3" ht="15" customHeight="1">
      <c r="A37" s="2" t="s">
        <v>57</v>
      </c>
      <c r="B37" s="9">
        <f>B20+B28+B36</f>
        <v>-186445</v>
      </c>
      <c r="C37" s="9">
        <f>C20+C28+C36</f>
        <v>352323</v>
      </c>
    </row>
    <row r="38" spans="1:3" ht="24" customHeight="1">
      <c r="A38" s="15" t="s">
        <v>58</v>
      </c>
      <c r="B38" s="13">
        <v>-15394</v>
      </c>
      <c r="C38" s="46">
        <v>9166</v>
      </c>
    </row>
    <row r="39" spans="1:5" ht="16.5" customHeight="1">
      <c r="A39" s="2" t="s">
        <v>70</v>
      </c>
      <c r="B39" s="70">
        <v>870404</v>
      </c>
      <c r="C39" s="45">
        <v>508915</v>
      </c>
      <c r="E39" s="36"/>
    </row>
    <row r="40" spans="1:3" ht="28.5" customHeight="1">
      <c r="A40" s="2" t="s">
        <v>102</v>
      </c>
      <c r="B40" s="9">
        <f>SUM(B37:B39)</f>
        <v>668565</v>
      </c>
      <c r="C40" s="71">
        <f>SUM(C37:C39)</f>
        <v>870404</v>
      </c>
    </row>
    <row r="41" spans="1:4" ht="14.25">
      <c r="A41" s="17"/>
      <c r="B41" s="22"/>
      <c r="C41" s="23"/>
      <c r="D41" s="36"/>
    </row>
    <row r="42" spans="1:3" ht="14.25">
      <c r="A42" t="s">
        <v>118</v>
      </c>
      <c r="B42" s="16"/>
      <c r="C42" s="16" t="s">
        <v>81</v>
      </c>
    </row>
    <row r="43" spans="1:3" ht="14.25">
      <c r="A43" t="s">
        <v>86</v>
      </c>
      <c r="C43" t="s">
        <v>109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G27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44" t="s">
        <v>80</v>
      </c>
      <c r="B1" s="16"/>
      <c r="C1" s="16"/>
      <c r="D1" s="16"/>
      <c r="E1" s="16"/>
      <c r="F1" s="16"/>
    </row>
    <row r="2" spans="1:6" ht="14.25">
      <c r="A2" s="44" t="s">
        <v>78</v>
      </c>
      <c r="B2" s="16"/>
      <c r="C2" s="16"/>
      <c r="D2" s="16"/>
      <c r="E2" s="16"/>
      <c r="F2" s="16"/>
    </row>
    <row r="3" spans="1:6" ht="14.25">
      <c r="A3" s="16"/>
      <c r="B3" s="16"/>
      <c r="C3" s="16"/>
      <c r="D3" s="16"/>
      <c r="E3" s="16"/>
      <c r="F3" s="16"/>
    </row>
    <row r="4" spans="1:6" ht="14.25">
      <c r="A4" s="78" t="s">
        <v>69</v>
      </c>
      <c r="B4" s="78"/>
      <c r="C4" s="78"/>
      <c r="D4" s="78"/>
      <c r="E4" s="79"/>
      <c r="F4" s="79"/>
    </row>
    <row r="5" spans="1:6" ht="14.25">
      <c r="A5" s="78" t="s">
        <v>114</v>
      </c>
      <c r="B5" s="78"/>
      <c r="C5" s="78"/>
      <c r="D5" s="78"/>
      <c r="E5" s="79"/>
      <c r="F5" s="79"/>
    </row>
    <row r="6" spans="1:6" ht="14.25">
      <c r="A6" s="24"/>
      <c r="B6" s="24"/>
      <c r="C6" s="24"/>
      <c r="D6" s="24"/>
      <c r="E6" s="25"/>
      <c r="F6" s="16" t="s">
        <v>27</v>
      </c>
    </row>
    <row r="7" spans="1:7" ht="68.25">
      <c r="A7" s="34"/>
      <c r="B7" s="35" t="s">
        <v>61</v>
      </c>
      <c r="C7" s="35" t="s">
        <v>62</v>
      </c>
      <c r="D7" s="35" t="s">
        <v>63</v>
      </c>
      <c r="E7" s="35" t="s">
        <v>72</v>
      </c>
      <c r="F7" s="35" t="s">
        <v>18</v>
      </c>
      <c r="G7" s="35" t="s">
        <v>64</v>
      </c>
    </row>
    <row r="8" spans="1:7" ht="15" customHeight="1">
      <c r="A8" s="82" t="s">
        <v>65</v>
      </c>
      <c r="B8" s="83">
        <f aca="true" t="shared" si="0" ref="B8:G8">B21</f>
        <v>19208515</v>
      </c>
      <c r="C8" s="83">
        <f t="shared" si="0"/>
        <v>0</v>
      </c>
      <c r="D8" s="83">
        <f t="shared" si="0"/>
        <v>-6924830</v>
      </c>
      <c r="E8" s="83">
        <f t="shared" si="0"/>
        <v>0</v>
      </c>
      <c r="F8" s="83">
        <f t="shared" si="0"/>
        <v>47846</v>
      </c>
      <c r="G8" s="83">
        <f t="shared" si="0"/>
        <v>12331531</v>
      </c>
    </row>
    <row r="9" spans="1:7" ht="12.75" customHeight="1">
      <c r="A9" s="84" t="s">
        <v>103</v>
      </c>
      <c r="B9" s="83"/>
      <c r="C9" s="83"/>
      <c r="D9" s="85">
        <v>58513</v>
      </c>
      <c r="E9" s="83"/>
      <c r="F9" s="83"/>
      <c r="G9" s="85">
        <f>SUM(B9:F9)</f>
        <v>58513</v>
      </c>
    </row>
    <row r="10" spans="1:7" ht="13.5" customHeight="1">
      <c r="A10" s="82" t="s">
        <v>104</v>
      </c>
      <c r="B10" s="83">
        <f aca="true" t="shared" si="1" ref="B10:G10">B8+B9</f>
        <v>19208515</v>
      </c>
      <c r="C10" s="83">
        <f t="shared" si="1"/>
        <v>0</v>
      </c>
      <c r="D10" s="83">
        <f t="shared" si="1"/>
        <v>-6866317</v>
      </c>
      <c r="E10" s="83">
        <f t="shared" si="1"/>
        <v>0</v>
      </c>
      <c r="F10" s="83">
        <f t="shared" si="1"/>
        <v>47846</v>
      </c>
      <c r="G10" s="83">
        <f>G8+G9</f>
        <v>12390044</v>
      </c>
    </row>
    <row r="11" spans="1:8" ht="15" customHeight="1">
      <c r="A11" s="84" t="s">
        <v>66</v>
      </c>
      <c r="B11" s="85">
        <v>0</v>
      </c>
      <c r="C11" s="85"/>
      <c r="D11" s="86">
        <v>767149</v>
      </c>
      <c r="E11" s="86"/>
      <c r="F11" s="86"/>
      <c r="G11" s="85">
        <f>SUM(B11:F11)</f>
        <v>767149</v>
      </c>
      <c r="H11" s="36"/>
    </row>
    <row r="12" spans="1:7" ht="14.25" customHeight="1">
      <c r="A12" s="84" t="s">
        <v>67</v>
      </c>
      <c r="B12" s="85"/>
      <c r="C12" s="85"/>
      <c r="D12" s="85">
        <v>15551</v>
      </c>
      <c r="E12" s="85"/>
      <c r="F12" s="85">
        <v>-15551</v>
      </c>
      <c r="G12" s="85">
        <f>SUM(B12:F12)</f>
        <v>0</v>
      </c>
    </row>
    <row r="13" spans="1:7" ht="15.75" customHeight="1">
      <c r="A13" s="84" t="s">
        <v>79</v>
      </c>
      <c r="B13" s="85"/>
      <c r="C13" s="85"/>
      <c r="D13" s="86">
        <v>-250000</v>
      </c>
      <c r="E13" s="86"/>
      <c r="F13" s="86"/>
      <c r="G13" s="85">
        <f>SUM(B13:F13)</f>
        <v>-250000</v>
      </c>
    </row>
    <row r="14" spans="1:8" ht="15.75" customHeight="1">
      <c r="A14" s="82" t="s">
        <v>115</v>
      </c>
      <c r="B14" s="83">
        <f>SUM(B10:B13)</f>
        <v>19208515</v>
      </c>
      <c r="C14" s="83">
        <f>SUM(C10:C13)</f>
        <v>0</v>
      </c>
      <c r="D14" s="83">
        <f>SUM(D10:D13)</f>
        <v>-6333617</v>
      </c>
      <c r="E14" s="83">
        <f>SUM(E10:E13)</f>
        <v>0</v>
      </c>
      <c r="F14" s="83">
        <f>SUM(F10:F13)</f>
        <v>32295</v>
      </c>
      <c r="G14" s="83">
        <f>SUM(G10:G13)</f>
        <v>12907193</v>
      </c>
      <c r="H14" s="36"/>
    </row>
    <row r="15" spans="1:7" ht="15.75" customHeight="1">
      <c r="A15" s="82" t="s">
        <v>68</v>
      </c>
      <c r="B15" s="83">
        <v>19208515</v>
      </c>
      <c r="C15" s="83">
        <v>0</v>
      </c>
      <c r="D15" s="83">
        <v>-7914457</v>
      </c>
      <c r="E15" s="83">
        <v>0</v>
      </c>
      <c r="F15" s="83">
        <v>86955</v>
      </c>
      <c r="G15" s="83">
        <f>SUM(B15:F15)</f>
        <v>11381013</v>
      </c>
    </row>
    <row r="16" spans="1:7" ht="15.75" customHeight="1">
      <c r="A16" s="84" t="s">
        <v>103</v>
      </c>
      <c r="B16" s="83"/>
      <c r="C16" s="83"/>
      <c r="D16" s="83"/>
      <c r="E16" s="83"/>
      <c r="F16" s="83"/>
      <c r="G16" s="83"/>
    </row>
    <row r="17" spans="1:7" ht="15.75" customHeight="1">
      <c r="A17" s="82" t="s">
        <v>104</v>
      </c>
      <c r="B17" s="83">
        <f>SUM(B15:B16)</f>
        <v>19208515</v>
      </c>
      <c r="C17" s="83">
        <f>SUM(C15:C16)</f>
        <v>0</v>
      </c>
      <c r="D17" s="83">
        <f>SUM(D15:D16)</f>
        <v>-7914457</v>
      </c>
      <c r="E17" s="83">
        <f>SUM(E15:E16)</f>
        <v>0</v>
      </c>
      <c r="F17" s="83">
        <f>SUM(F15:F16)</f>
        <v>86955</v>
      </c>
      <c r="G17" s="83">
        <f>SUM(G15:G16)</f>
        <v>11381013</v>
      </c>
    </row>
    <row r="18" spans="1:8" ht="15.75" customHeight="1">
      <c r="A18" s="84" t="s">
        <v>66</v>
      </c>
      <c r="B18" s="85">
        <v>0</v>
      </c>
      <c r="C18" s="85"/>
      <c r="D18" s="86">
        <v>950518</v>
      </c>
      <c r="E18" s="86"/>
      <c r="F18" s="86">
        <v>0</v>
      </c>
      <c r="G18" s="85">
        <f>SUM(B18:F18)</f>
        <v>950518</v>
      </c>
      <c r="H18" s="36"/>
    </row>
    <row r="19" spans="1:7" ht="13.5" customHeight="1">
      <c r="A19" s="84" t="s">
        <v>67</v>
      </c>
      <c r="B19" s="85"/>
      <c r="C19" s="85"/>
      <c r="D19" s="86">
        <v>39109</v>
      </c>
      <c r="E19" s="86"/>
      <c r="F19" s="86">
        <v>-39109</v>
      </c>
      <c r="G19" s="85">
        <f>SUM(B19:F19)</f>
        <v>0</v>
      </c>
    </row>
    <row r="20" spans="1:7" ht="24" customHeight="1">
      <c r="A20" s="84" t="s">
        <v>79</v>
      </c>
      <c r="B20" s="85"/>
      <c r="C20" s="85"/>
      <c r="D20" s="85"/>
      <c r="E20" s="85"/>
      <c r="F20" s="85"/>
      <c r="G20" s="83"/>
    </row>
    <row r="21" spans="1:8" ht="12.75" customHeight="1">
      <c r="A21" s="82" t="s">
        <v>121</v>
      </c>
      <c r="B21" s="83">
        <f>SUM(B17:B20)</f>
        <v>19208515</v>
      </c>
      <c r="C21" s="83">
        <f>SUM(C17:C20)</f>
        <v>0</v>
      </c>
      <c r="D21" s="83">
        <f>SUM(D17:D20)</f>
        <v>-6924830</v>
      </c>
      <c r="E21" s="83">
        <f>SUM(E17:E20)</f>
        <v>0</v>
      </c>
      <c r="F21" s="83">
        <f>SUM(F17:F20)</f>
        <v>47846</v>
      </c>
      <c r="G21" s="83">
        <f>SUM(G17:G20)</f>
        <v>12331531</v>
      </c>
      <c r="H21" s="36"/>
    </row>
    <row r="22" spans="1:7" ht="12.75" customHeight="1">
      <c r="A22" s="48"/>
      <c r="B22" s="49"/>
      <c r="C22" s="49"/>
      <c r="D22" s="49"/>
      <c r="E22" s="49"/>
      <c r="F22" s="49"/>
      <c r="G22" s="49"/>
    </row>
    <row r="23" spans="1:7" ht="14.25" hidden="1">
      <c r="A23" s="50"/>
      <c r="B23" s="51"/>
      <c r="C23" s="51"/>
      <c r="D23" s="51"/>
      <c r="E23" s="49"/>
      <c r="F23" s="49"/>
      <c r="G23" s="49"/>
    </row>
    <row r="25" spans="1:4" ht="14.25">
      <c r="A25" t="s">
        <v>118</v>
      </c>
      <c r="D25" t="s">
        <v>85</v>
      </c>
    </row>
    <row r="26" spans="1:4" ht="14.25">
      <c r="A26" t="s">
        <v>86</v>
      </c>
      <c r="D26" t="s">
        <v>109</v>
      </c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2022-06-02T10:50:50Z</cp:lastPrinted>
  <dcterms:created xsi:type="dcterms:W3CDTF">2015-06-10T04:34:29Z</dcterms:created>
  <dcterms:modified xsi:type="dcterms:W3CDTF">2022-06-02T10:53:09Z</dcterms:modified>
  <cp:category/>
  <cp:version/>
  <cp:contentType/>
  <cp:contentStatus/>
</cp:coreProperties>
</file>