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My documents D\Пользователи\Marinab\Doc\Фин. отчеты\2018\30062018\"/>
    </mc:Choice>
  </mc:AlternateContent>
  <xr:revisionPtr revIDLastSave="0" documentId="8_{C503A212-EF99-43B9-9AF5-100508F49CD2}" xr6:coauthVersionLast="34" xr6:coauthVersionMax="34" xr10:uidLastSave="{00000000-0000-0000-0000-000000000000}"/>
  <bookViews>
    <workbookView xWindow="0" yWindow="0" windowWidth="28800" windowHeight="11025" activeTab="2" xr2:uid="{C4C0461C-92F1-42B6-A178-573A7B05AD6C}"/>
  </bookViews>
  <sheets>
    <sheet name="Баланс" sheetId="1" r:id="rId1"/>
    <sheet name="ОПиУ" sheetId="2" r:id="rId2"/>
    <sheet name="Капитал" sheetId="3" r:id="rId3"/>
    <sheet name="ОДД" sheetId="4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I31" i="1"/>
  <c r="I41" i="1"/>
  <c r="I4" i="1"/>
  <c r="M30" i="1" l="1"/>
  <c r="C53" i="1" l="1"/>
</calcChain>
</file>

<file path=xl/sharedStrings.xml><?xml version="1.0" encoding="utf-8"?>
<sst xmlns="http://schemas.openxmlformats.org/spreadsheetml/2006/main" count="221" uniqueCount="162">
  <si>
    <t>Примечание</t>
  </si>
  <si>
    <t>30 июня 2018 года</t>
  </si>
  <si>
    <t>31 декабря 2017 года</t>
  </si>
  <si>
    <t>АКТИВЫ</t>
  </si>
  <si>
    <t>Assets</t>
  </si>
  <si>
    <t>Краткосрочные активы</t>
  </si>
  <si>
    <t>Current assets</t>
  </si>
  <si>
    <t>Денежные средства и их эквиваленты</t>
  </si>
  <si>
    <t>Cash and cash equivalents</t>
  </si>
  <si>
    <t>Средства в финансовых учреждениях</t>
  </si>
  <si>
    <t>Amounts due from financial institutions</t>
  </si>
  <si>
    <t>Прочие краткосрочные финансовые активы</t>
  </si>
  <si>
    <t>Финансовые активы, учитываемые по справедливой стоимости через прибыли и убытки</t>
  </si>
  <si>
    <t>Производные финансовые инструменты</t>
  </si>
  <si>
    <t>Derivative financial instruments</t>
  </si>
  <si>
    <t>Текущая часть чистых инвестиций в финансовый лизинг</t>
  </si>
  <si>
    <t>Current portion of net investments in finance lease</t>
  </si>
  <si>
    <t>Текущая часть чистых инвестиций в исламский лизинг</t>
  </si>
  <si>
    <t>дебиторская задолженность по факторинговым операциям</t>
  </si>
  <si>
    <t>Factoring receivables</t>
  </si>
  <si>
    <t>Авансы и предоплата</t>
  </si>
  <si>
    <t>Advances and prepayments</t>
  </si>
  <si>
    <t>Оборудование для продажи или передачи в лизинг</t>
  </si>
  <si>
    <t>Equipment for sale or lease</t>
  </si>
  <si>
    <t>Оборудование для передачи в исламский лизинг</t>
  </si>
  <si>
    <t>Краткосрочная дебиторская задолженность</t>
  </si>
  <si>
    <t>Прочая дебиторская задолженность</t>
  </si>
  <si>
    <t>Other accounts receivable</t>
  </si>
  <si>
    <t>Итого краткосрочных активов</t>
  </si>
  <si>
    <t>Total current assets</t>
  </si>
  <si>
    <t>Долгосрочные активы</t>
  </si>
  <si>
    <t>Non-current assets</t>
  </si>
  <si>
    <t>Долгосрочная дебиторская задолженность</t>
  </si>
  <si>
    <t>Долгосрочная часть чистых инвестиций в финансовый лизинг</t>
  </si>
  <si>
    <t>Non-current portion of net investments to finance lease</t>
  </si>
  <si>
    <t>Долгосрочная часть чистых инвестиций в исламский лизинг</t>
  </si>
  <si>
    <t>Инвестиции, учитываемые методом долевого участия</t>
  </si>
  <si>
    <t>Основные средства и нематериальные активы</t>
  </si>
  <si>
    <t>Property, equipment and intangible assets</t>
  </si>
  <si>
    <t>Отложенные налоговые активы</t>
  </si>
  <si>
    <t>Прочие долгосрочные активы</t>
  </si>
  <si>
    <t>Итого долгосрочные активы</t>
  </si>
  <si>
    <t>Total non-current assets</t>
  </si>
  <si>
    <t>Итого активы</t>
  </si>
  <si>
    <t>Total assets</t>
  </si>
  <si>
    <t>ОБЯЗАТЕЛЬСТВА</t>
  </si>
  <si>
    <t>Liabilities</t>
  </si>
  <si>
    <t>Краткосрочные обязательства</t>
  </si>
  <si>
    <t xml:space="preserve">Current liabilities </t>
  </si>
  <si>
    <t>Amounts due to financial institutions</t>
  </si>
  <si>
    <t>Кредиторская задолженность</t>
  </si>
  <si>
    <t>Accounts payable</t>
  </si>
  <si>
    <t>Текущие налоговые обязательства по подоходному налогу</t>
  </si>
  <si>
    <t>Авансовые платежи от лизингополучателей</t>
  </si>
  <si>
    <t>Advance payments from lessees</t>
  </si>
  <si>
    <t>Прочие краткосрочные обязательства</t>
  </si>
  <si>
    <t>Other current liabilities</t>
  </si>
  <si>
    <t>Итого краткосрочные обязательства</t>
  </si>
  <si>
    <t>Total current liabilities</t>
  </si>
  <si>
    <t>Долгосрочные обязательства</t>
  </si>
  <si>
    <t>Non-current liabilities</t>
  </si>
  <si>
    <t>Средства финансовых учреждений</t>
  </si>
  <si>
    <t>Долгосрочная кредиторская задолженность</t>
  </si>
  <si>
    <t>НДС к уплате</t>
  </si>
  <si>
    <t>VAT payable</t>
  </si>
  <si>
    <t>НДС к уплате по Исламскому лизингу</t>
  </si>
  <si>
    <t>Прочие долгосрочные обязательства</t>
  </si>
  <si>
    <t>Итого долгосрочные обязательства</t>
  </si>
  <si>
    <t>Total non-current liabilities</t>
  </si>
  <si>
    <t>Итого обязательства</t>
  </si>
  <si>
    <t>Total liabilities</t>
  </si>
  <si>
    <t>КАПИТАЛ</t>
  </si>
  <si>
    <t>Equity</t>
  </si>
  <si>
    <t>Уставный капитал</t>
  </si>
  <si>
    <t>Share capital</t>
  </si>
  <si>
    <t>Эмиссионный доход</t>
  </si>
  <si>
    <t xml:space="preserve">Нераспределённая прибыль </t>
  </si>
  <si>
    <t>Retained earnings</t>
  </si>
  <si>
    <t>Итого капитал</t>
  </si>
  <si>
    <t>Total equity</t>
  </si>
  <si>
    <t>ИТОГО ОБЯЗАТЕЛЬСТВА И КАПИТАЛ</t>
  </si>
  <si>
    <t>Total equity and liabilities</t>
  </si>
  <si>
    <t>Примечания</t>
  </si>
  <si>
    <t>9 месяцев 2017 года</t>
  </si>
  <si>
    <t>9 месяцев 2016 года</t>
  </si>
  <si>
    <t>Процентные доходы</t>
  </si>
  <si>
    <t>Чистые инвенстиции в финансовый лизинг</t>
  </si>
  <si>
    <t>Чистые инвенстиции в исламский финансовый лизинг</t>
  </si>
  <si>
    <t>в т.ч. чистые инвенстиции в исламский финансовый лизинг</t>
  </si>
  <si>
    <t>доход от наценки по Мурабахе</t>
  </si>
  <si>
    <t>Финансовый компонент от прочих сделок</t>
  </si>
  <si>
    <t>Процентные расходы</t>
  </si>
  <si>
    <t>Чистые процентные доходы до восстановления резерва под обесценение инвестиций в финансовый лизинг</t>
  </si>
  <si>
    <t>Восстановление резерва под обесценение инвестиций в фиансовый лизинг</t>
  </si>
  <si>
    <t>Восстановление резерва под обесценение инвестиций в исламский фиансовый лизинг</t>
  </si>
  <si>
    <t>в т.ч. восстановление резерва под обесценение инвестиций в исламский фиансовый лизинг</t>
  </si>
  <si>
    <t xml:space="preserve">Восстановление резерва по договорам купли-продажи товара в кредит (Мурабаха) </t>
  </si>
  <si>
    <t xml:space="preserve">Чистые процентные доходы </t>
  </si>
  <si>
    <t>Чистый (убыток)/прибыль от производных финансовых инструментов</t>
  </si>
  <si>
    <t xml:space="preserve">
Чистый (убыток)/прибыль от производных финансовых инструментов</t>
  </si>
  <si>
    <t>Доход от переоценки обязательств</t>
  </si>
  <si>
    <t>Прочие доходы</t>
  </si>
  <si>
    <t>Резерв под обесценение по факторинговым операциям</t>
  </si>
  <si>
    <t>Резерв по прочим операциям</t>
  </si>
  <si>
    <t>Непроцентные доходы/(расходы)</t>
  </si>
  <si>
    <t>Расходы на персонал</t>
  </si>
  <si>
    <t>Износ и амортизация</t>
  </si>
  <si>
    <t>Прочие операционные расходы</t>
  </si>
  <si>
    <t>Прибыль/(убыток) от продажи оборудования</t>
  </si>
  <si>
    <t>Чистая прибыль/(убыток) по операциям в иностранной валюте</t>
  </si>
  <si>
    <t>Чистая прибыль/(убытки) по операциям в иностранной валюте</t>
  </si>
  <si>
    <t>Прочие непроцентные расходы</t>
  </si>
  <si>
    <t>Прибыль до расходов по корпоративному подоходному налогу</t>
  </si>
  <si>
    <t>Расходы по  корпоративному подоходному налогу</t>
  </si>
  <si>
    <t>Прибыль за год</t>
  </si>
  <si>
    <t>Прочая совокупная прибыль, всего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</si>
  <si>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</si>
  <si>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Итого совокупный доход за год</t>
  </si>
  <si>
    <t>Базовая прибыль на акцию (в тенге)</t>
  </si>
  <si>
    <t>1 полугодие 2018 года</t>
  </si>
  <si>
    <t>1 полугодие 2017 года</t>
  </si>
  <si>
    <t>Нераспределенный доход</t>
  </si>
  <si>
    <t>31 декабря 2016 года</t>
  </si>
  <si>
    <t>Эмиссия акций</t>
  </si>
  <si>
    <t>Выплаченные дивиденды</t>
  </si>
  <si>
    <t>31 декабря 2017 года</t>
  </si>
  <si>
    <t>Денежные потоки от операционной деятельности:</t>
  </si>
  <si>
    <t>Корректировки на:</t>
  </si>
  <si>
    <t>Процентные доходы от Исламского лизинга</t>
  </si>
  <si>
    <t xml:space="preserve">Восстановление резерва под обесценение инвестиций в финансовый лизинг </t>
  </si>
  <si>
    <t>Резерв под обесценение инвестиций в Исламский лизинг</t>
  </si>
  <si>
    <t>Резерв по договорам Мурабаха</t>
  </si>
  <si>
    <t>-</t>
  </si>
  <si>
    <t>Прибыль от продажи оборудования</t>
  </si>
  <si>
    <t>Нереализованная прибыль по операциям в иностранной валюте</t>
  </si>
  <si>
    <t>Изменение справедливой стоимости производных инструментов</t>
  </si>
  <si>
    <t>Денежные потоки от операционной деятельности до изменений в операционных активах и обязательствах</t>
  </si>
  <si>
    <t>(Увеличение)/уменьшение в операционных активах:</t>
  </si>
  <si>
    <t>Дебиторская задолженность</t>
  </si>
  <si>
    <t>Чистые инвестиции в финансовый лизинг</t>
  </si>
  <si>
    <t>Чистые инвестиции в исламский лизинг</t>
  </si>
  <si>
    <t>Оборудование для продажи или передачи в Исламский лизинг</t>
  </si>
  <si>
    <t>(Уменьшение)/увеличение в операционных обязательствах:</t>
  </si>
  <si>
    <t>Проценты полученные</t>
  </si>
  <si>
    <t>Проценты, полученные по Исламскому лизингу</t>
  </si>
  <si>
    <t>Проценты оплаченные</t>
  </si>
  <si>
    <t>Оплаченный налог на прибыль</t>
  </si>
  <si>
    <r>
      <t>Чистый (отток)/ приток денежных средств от операционной деятельности</t>
    </r>
    <r>
      <rPr>
        <sz val="8"/>
        <rFont val="Verdana"/>
        <family val="2"/>
        <charset val="204"/>
      </rPr>
      <t xml:space="preserve">  </t>
    </r>
  </si>
  <si>
    <t>Движение денежных средств от инвестиционной деятельности:</t>
  </si>
  <si>
    <t xml:space="preserve">Поступление средств в финансовых учреждениях </t>
  </si>
  <si>
    <t>Приобретение основных средств и нематериальных активов</t>
  </si>
  <si>
    <t>Реализация основных средств и нематериальных активов</t>
  </si>
  <si>
    <t>Приобретение финансовых активов для перепродажи</t>
  </si>
  <si>
    <t>Чистый приток денежных средств от инвестиционной деятельности</t>
  </si>
  <si>
    <t>Денежные потоки от финансовой деятельности:</t>
  </si>
  <si>
    <t>Выплата средств финансовым учреждениям</t>
  </si>
  <si>
    <t>Дивиденды, выплаченные акционерам</t>
  </si>
  <si>
    <t>Чистый приток /(отток)денежных средств от финансовой деятельности</t>
  </si>
  <si>
    <t xml:space="preserve">Чистое изменение в денежных средствах и их эквивалентах </t>
  </si>
  <si>
    <t>Влияние изменений курса иностранной валюты на остатки денежных средств и их эквивалентов в иностранной валюте</t>
  </si>
  <si>
    <t>ДЕНЕЖНЫЕ СРЕДСТВА И ИХ ЭКВИВАЛЕНТЫ, на начало года</t>
  </si>
  <si>
    <t>ДЕНЕЖНЫЕ СРЕДСТВА И ИХ ЭКВИВАЛЕНТЫ, на конец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</si>
</sst>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₽_-;\-* #,##0.00\ _₽_-;_-* &quot;-&quot;??\ _₽_-;_-@_-"/>
    <numFmt numFmtId="164" formatCode="#,##0.00000"/>
    <numFmt numFmtId="165" formatCode="#,##0.000"/>
    <numFmt numFmtId="166" formatCode="_(* #,##0_);_(* \(#,##0\);_(* &quot;-&quot;??_);_(@_)"/>
    <numFmt numFmtId="167" formatCode="_-* #,##0\ _₽_-;\-* #,##0\ _₽_-;_-* &quot;-&quot;??\ _₽_-;_-@_-"/>
    <numFmt numFmtId="168" formatCode="_(* #,##0.00_);_(* \(#,##0.00\);_(* &quot;-&quot;??_);_(@_)"/>
    <numFmt numFmtId="169" formatCode="_(* #,##0_);_(* \(#,##0\);_(* &quot;-&quot;_);_(@_)"/>
    <numFmt numFmtId="174" formatCode="_(* #,##0.0_);_(* \(#,##0.0\);_(* &quot;-&quot;??_);_(@_)"/>
    <numFmt numFmtId="175" formatCode="_(* #,##0.000_);_(* \(#,##0.000\);_(* &quot;-&quot;??_);_(@_)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b/>
      <i/>
      <sz val="10"/>
      <name val="Garamond"/>
      <family val="1"/>
      <charset val="204"/>
    </font>
    <font>
      <b/>
      <sz val="11"/>
      <name val="Garamond"/>
      <family val="1"/>
      <charset val="204"/>
    </font>
    <font>
      <sz val="11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i/>
      <sz val="10"/>
      <name val="Garamond"/>
      <family val="1"/>
      <charset val="204"/>
    </font>
    <font>
      <sz val="10"/>
      <color rgb="FFFF0000"/>
      <name val="Garamond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Garamond"/>
      <family val="1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Verdana"/>
      <family val="2"/>
      <charset val="204"/>
    </font>
    <font>
      <i/>
      <sz val="8"/>
      <name val="Verdana"/>
      <family val="2"/>
      <charset val="204"/>
    </font>
    <font>
      <sz val="4"/>
      <name val="Verdana"/>
      <family val="2"/>
      <charset val="204"/>
    </font>
    <font>
      <b/>
      <sz val="4"/>
      <name val="Verdana"/>
      <family val="2"/>
      <charset val="204"/>
    </font>
    <font>
      <sz val="3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" fillId="0" borderId="0"/>
  </cellStyleXfs>
  <cellXfs count="128">
    <xf numFmtId="0" fontId="0" fillId="0" borderId="0" xfId="0"/>
    <xf numFmtId="0" fontId="3" fillId="0" borderId="1" xfId="0" applyFont="1" applyFill="1" applyBorder="1" applyAlignment="1">
      <alignment horizontal="left" wrapText="1" indent="2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wrapText="1"/>
    </xf>
    <xf numFmtId="164" fontId="0" fillId="0" borderId="0" xfId="0" applyNumberFormat="1"/>
    <xf numFmtId="3" fontId="0" fillId="0" borderId="0" xfId="0" applyNumberFormat="1"/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3" fontId="4" fillId="0" borderId="3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right" wrapText="1"/>
    </xf>
    <xf numFmtId="165" fontId="0" fillId="0" borderId="0" xfId="0" applyNumberFormat="1"/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right" vertical="top" wrapText="1"/>
    </xf>
    <xf numFmtId="43" fontId="2" fillId="0" borderId="0" xfId="1" applyFont="1"/>
    <xf numFmtId="0" fontId="7" fillId="0" borderId="0" xfId="0" applyFont="1"/>
    <xf numFmtId="0" fontId="8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166" fontId="3" fillId="0" borderId="0" xfId="1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9" fillId="0" borderId="0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justify" wrapText="1"/>
    </xf>
    <xf numFmtId="166" fontId="3" fillId="0" borderId="2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166" fontId="3" fillId="0" borderId="3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8" fillId="0" borderId="3" xfId="0" applyFont="1" applyFill="1" applyBorder="1"/>
    <xf numFmtId="0" fontId="4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166" fontId="3" fillId="0" borderId="5" xfId="1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wrapText="1"/>
    </xf>
    <xf numFmtId="166" fontId="3" fillId="0" borderId="6" xfId="1" applyNumberFormat="1" applyFont="1" applyFill="1" applyBorder="1" applyAlignment="1">
      <alignment horizontal="right" vertical="center" wrapText="1"/>
    </xf>
    <xf numFmtId="168" fontId="4" fillId="0" borderId="0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wrapText="1" indent="1"/>
    </xf>
    <xf numFmtId="43" fontId="12" fillId="0" borderId="0" xfId="1" applyFont="1" applyFill="1" applyBorder="1" applyAlignment="1">
      <alignment horizontal="center" wrapText="1"/>
    </xf>
    <xf numFmtId="3" fontId="12" fillId="0" borderId="0" xfId="2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left" vertical="top" wrapText="1"/>
    </xf>
    <xf numFmtId="3" fontId="12" fillId="0" borderId="0" xfId="0" applyNumberFormat="1" applyFont="1" applyFill="1" applyBorder="1" applyAlignment="1">
      <alignment horizontal="left" vertical="top" wrapText="1"/>
    </xf>
    <xf numFmtId="166" fontId="0" fillId="0" borderId="0" xfId="0" applyNumberFormat="1"/>
    <xf numFmtId="0" fontId="8" fillId="0" borderId="2" xfId="0" applyFont="1" applyBorder="1"/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169" fontId="4" fillId="0" borderId="0" xfId="0" applyNumberFormat="1" applyFont="1"/>
    <xf numFmtId="0" fontId="3" fillId="0" borderId="0" xfId="0" applyFont="1" applyAlignment="1">
      <alignment wrapText="1"/>
    </xf>
    <xf numFmtId="169" fontId="3" fillId="0" borderId="0" xfId="0" applyNumberFormat="1" applyFont="1"/>
    <xf numFmtId="169" fontId="3" fillId="0" borderId="0" xfId="0" applyNumberFormat="1" applyFont="1" applyBorder="1"/>
    <xf numFmtId="0" fontId="3" fillId="0" borderId="2" xfId="0" applyFont="1" applyBorder="1" applyAlignment="1">
      <alignment wrapText="1"/>
    </xf>
    <xf numFmtId="169" fontId="3" fillId="0" borderId="2" xfId="0" applyNumberFormat="1" applyFont="1" applyBorder="1"/>
    <xf numFmtId="0" fontId="4" fillId="0" borderId="0" xfId="0" applyFont="1" applyAlignment="1">
      <alignment wrapText="1"/>
    </xf>
    <xf numFmtId="0" fontId="3" fillId="0" borderId="2" xfId="0" applyFont="1" applyBorder="1" applyAlignment="1"/>
    <xf numFmtId="0" fontId="4" fillId="0" borderId="5" xfId="0" applyFont="1" applyBorder="1" applyAlignment="1">
      <alignment horizontal="left"/>
    </xf>
    <xf numFmtId="169" fontId="4" fillId="0" borderId="5" xfId="0" applyNumberFormat="1" applyFont="1" applyBorder="1"/>
    <xf numFmtId="4" fontId="15" fillId="0" borderId="0" xfId="3" applyNumberFormat="1" applyFont="1" applyBorder="1" applyAlignment="1">
      <alignment horizontal="right" vertical="top" wrapText="1"/>
    </xf>
    <xf numFmtId="4" fontId="16" fillId="0" borderId="0" xfId="3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0" xfId="0" applyBorder="1"/>
    <xf numFmtId="0" fontId="1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 inden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 inden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 indent="1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174" fontId="3" fillId="0" borderId="0" xfId="1" applyNumberFormat="1" applyFont="1" applyFill="1" applyBorder="1" applyAlignment="1">
      <alignment horizontal="right" vertical="center" wrapText="1"/>
    </xf>
    <xf numFmtId="175" fontId="3" fillId="0" borderId="0" xfId="1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 indent="1"/>
    </xf>
    <xf numFmtId="0" fontId="18" fillId="0" borderId="3" xfId="0" applyFont="1" applyBorder="1" applyAlignment="1">
      <alignment horizontal="left" vertical="center" wrapText="1" indent="1"/>
    </xf>
    <xf numFmtId="0" fontId="18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19" fillId="0" borderId="3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166" fontId="3" fillId="0" borderId="0" xfId="1" applyNumberFormat="1" applyFont="1" applyFill="1" applyBorder="1" applyAlignment="1">
      <alignment horizontal="center" wrapText="1"/>
    </xf>
    <xf numFmtId="166" fontId="4" fillId="0" borderId="3" xfId="1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 indent="1"/>
    </xf>
    <xf numFmtId="0" fontId="18" fillId="0" borderId="2" xfId="0" applyFont="1" applyBorder="1" applyAlignment="1">
      <alignment horizontal="left" vertical="center" wrapText="1" indent="1"/>
    </xf>
    <xf numFmtId="166" fontId="4" fillId="0" borderId="2" xfId="1" applyNumberFormat="1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_Лист1" xfId="3" xr:uid="{BB0F3A29-0191-4503-BC5F-F22A5B6A4C20}"/>
    <cellStyle name="Финансовый" xfId="1" builtinId="3"/>
    <cellStyle name="Финансовый 2" xfId="2" xr:uid="{2B0C7AA3-8F3B-4D15-8614-4B83BA31FF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9C44-C5A1-41B7-A53C-C4EF55D0CC99}">
  <dimension ref="A1:Q56"/>
  <sheetViews>
    <sheetView workbookViewId="0">
      <selection activeCell="W12" sqref="W12"/>
    </sheetView>
  </sheetViews>
  <sheetFormatPr defaultRowHeight="15" x14ac:dyDescent="0.25"/>
  <cols>
    <col min="1" max="1" width="48.7109375" customWidth="1"/>
    <col min="2" max="2" width="0" hidden="1" customWidth="1"/>
    <col min="3" max="4" width="17.5703125" customWidth="1"/>
    <col min="5" max="7" width="0" hidden="1" customWidth="1"/>
    <col min="8" max="8" width="13.42578125" hidden="1" customWidth="1"/>
    <col min="9" max="9" width="18.140625" hidden="1" customWidth="1"/>
    <col min="10" max="16" width="0" hidden="1" customWidth="1"/>
  </cols>
  <sheetData>
    <row r="1" spans="1:11" ht="27" thickBot="1" x14ac:dyDescent="0.3">
      <c r="A1" s="1"/>
      <c r="B1" s="2" t="s">
        <v>0</v>
      </c>
      <c r="C1" s="3" t="s">
        <v>1</v>
      </c>
      <c r="D1" s="3" t="s">
        <v>2</v>
      </c>
    </row>
    <row r="2" spans="1:11" x14ac:dyDescent="0.25">
      <c r="A2" s="4" t="s">
        <v>3</v>
      </c>
      <c r="B2" s="5"/>
      <c r="C2" s="6"/>
      <c r="D2" s="6"/>
      <c r="E2" t="s">
        <v>4</v>
      </c>
    </row>
    <row r="3" spans="1:11" ht="12.75" customHeight="1" x14ac:dyDescent="0.25">
      <c r="A3" s="7" t="s">
        <v>5</v>
      </c>
      <c r="B3" s="8"/>
      <c r="C3" s="9"/>
      <c r="D3" s="9"/>
      <c r="E3" t="s">
        <v>6</v>
      </c>
    </row>
    <row r="4" spans="1:11" ht="12.75" customHeight="1" x14ac:dyDescent="0.25">
      <c r="A4" s="10" t="s">
        <v>7</v>
      </c>
      <c r="B4" s="8"/>
      <c r="C4" s="11">
        <v>402320.53307</v>
      </c>
      <c r="D4" s="11">
        <v>1020604.5031</v>
      </c>
      <c r="E4" t="s">
        <v>8</v>
      </c>
      <c r="F4">
        <v>244282</v>
      </c>
      <c r="H4">
        <v>109549.77756999957</v>
      </c>
      <c r="I4" s="12">
        <f>(C4-H4)*1000</f>
        <v>292770755.50000042</v>
      </c>
    </row>
    <row r="5" spans="1:11" ht="12.75" customHeight="1" x14ac:dyDescent="0.25">
      <c r="A5" s="10" t="s">
        <v>9</v>
      </c>
      <c r="B5" s="8"/>
      <c r="C5" s="11">
        <v>0</v>
      </c>
      <c r="D5" s="11">
        <v>0</v>
      </c>
      <c r="E5" t="s">
        <v>10</v>
      </c>
      <c r="F5">
        <v>727058</v>
      </c>
      <c r="K5" s="13"/>
    </row>
    <row r="6" spans="1:11" ht="12.75" customHeight="1" x14ac:dyDescent="0.25">
      <c r="A6" s="10" t="s">
        <v>11</v>
      </c>
      <c r="B6" s="8"/>
      <c r="C6" s="11">
        <v>2000</v>
      </c>
      <c r="D6" s="11">
        <v>100000</v>
      </c>
      <c r="K6" s="13"/>
    </row>
    <row r="7" spans="1:11" ht="25.5" customHeight="1" x14ac:dyDescent="0.25">
      <c r="A7" s="10" t="s">
        <v>12</v>
      </c>
      <c r="B7" s="8"/>
      <c r="C7" s="11">
        <v>641923.91553</v>
      </c>
      <c r="D7" s="11"/>
      <c r="K7" s="13"/>
    </row>
    <row r="8" spans="1:11" ht="12.75" customHeight="1" x14ac:dyDescent="0.25">
      <c r="A8" s="10" t="s">
        <v>13</v>
      </c>
      <c r="B8" s="8"/>
      <c r="C8" s="11">
        <v>1401.8052299999999</v>
      </c>
      <c r="D8" s="11">
        <v>2405.70919</v>
      </c>
      <c r="E8" t="s">
        <v>14</v>
      </c>
      <c r="F8">
        <v>81882</v>
      </c>
    </row>
    <row r="9" spans="1:11" ht="12.75" customHeight="1" x14ac:dyDescent="0.25">
      <c r="A9" s="10" t="s">
        <v>15</v>
      </c>
      <c r="B9" s="8"/>
      <c r="C9" s="11">
        <v>506942.85881939583</v>
      </c>
      <c r="D9" s="11">
        <v>419790.0132600005</v>
      </c>
      <c r="E9" t="s">
        <v>16</v>
      </c>
      <c r="F9">
        <v>929812</v>
      </c>
    </row>
    <row r="10" spans="1:11" ht="12.75" customHeight="1" x14ac:dyDescent="0.25">
      <c r="A10" s="10" t="s">
        <v>17</v>
      </c>
      <c r="B10" s="8"/>
      <c r="C10" s="11">
        <v>259535.10716060415</v>
      </c>
      <c r="D10" s="11">
        <v>227128.32560999971</v>
      </c>
    </row>
    <row r="11" spans="1:11" ht="12.75" customHeight="1" x14ac:dyDescent="0.25">
      <c r="A11" s="10" t="s">
        <v>18</v>
      </c>
      <c r="B11" s="8"/>
      <c r="C11" s="11">
        <v>45660</v>
      </c>
      <c r="D11" s="11">
        <v>45660</v>
      </c>
      <c r="E11" t="s">
        <v>19</v>
      </c>
      <c r="F11">
        <v>0</v>
      </c>
    </row>
    <row r="12" spans="1:11" ht="12.75" customHeight="1" x14ac:dyDescent="0.25">
      <c r="A12" s="10" t="s">
        <v>20</v>
      </c>
      <c r="B12" s="8"/>
      <c r="C12" s="11">
        <v>922262.6820700001</v>
      </c>
      <c r="D12" s="11">
        <v>1151056.4280399999</v>
      </c>
      <c r="E12" t="s">
        <v>21</v>
      </c>
      <c r="F12">
        <v>33530</v>
      </c>
    </row>
    <row r="13" spans="1:11" ht="12.75" customHeight="1" x14ac:dyDescent="0.25">
      <c r="A13" s="10" t="s">
        <v>22</v>
      </c>
      <c r="B13" s="8"/>
      <c r="C13" s="11">
        <v>518293.33040000004</v>
      </c>
      <c r="D13" s="11">
        <v>20051.726859999999</v>
      </c>
      <c r="E13" t="s">
        <v>23</v>
      </c>
      <c r="F13">
        <v>30587</v>
      </c>
    </row>
    <row r="14" spans="1:11" ht="12.75" customHeight="1" x14ac:dyDescent="0.25">
      <c r="A14" s="10" t="s">
        <v>24</v>
      </c>
      <c r="B14" s="8"/>
      <c r="C14" s="11">
        <v>53.571419999999996</v>
      </c>
      <c r="D14" s="11">
        <v>160.71428</v>
      </c>
    </row>
    <row r="15" spans="1:11" ht="12.75" customHeight="1" x14ac:dyDescent="0.25">
      <c r="A15" s="10" t="s">
        <v>25</v>
      </c>
      <c r="B15" s="8"/>
      <c r="C15" s="11">
        <v>99836.53412000004</v>
      </c>
      <c r="D15" s="11">
        <v>173591.08942000003</v>
      </c>
    </row>
    <row r="16" spans="1:11" ht="12.75" customHeight="1" x14ac:dyDescent="0.25">
      <c r="A16" s="14" t="s">
        <v>26</v>
      </c>
      <c r="B16" s="15"/>
      <c r="C16" s="16">
        <v>191724.78435999999</v>
      </c>
      <c r="D16" s="16">
        <v>23623.203780000011</v>
      </c>
      <c r="E16" t="s">
        <v>27</v>
      </c>
      <c r="F16">
        <v>3590</v>
      </c>
    </row>
    <row r="17" spans="1:13" ht="12.75" customHeight="1" x14ac:dyDescent="0.25">
      <c r="A17" s="17" t="s">
        <v>28</v>
      </c>
      <c r="B17" s="18"/>
      <c r="C17" s="19">
        <v>3591955.1221799995</v>
      </c>
      <c r="D17" s="19">
        <v>3184071.7135399999</v>
      </c>
      <c r="E17" t="s">
        <v>29</v>
      </c>
      <c r="F17">
        <v>2050741</v>
      </c>
    </row>
    <row r="18" spans="1:13" ht="8.25" customHeight="1" x14ac:dyDescent="0.25">
      <c r="A18" s="10"/>
      <c r="B18" s="8"/>
      <c r="C18" s="20"/>
      <c r="D18" s="20"/>
    </row>
    <row r="19" spans="1:13" ht="12.75" customHeight="1" x14ac:dyDescent="0.25">
      <c r="A19" s="7" t="s">
        <v>30</v>
      </c>
      <c r="B19" s="8"/>
      <c r="C19" s="21"/>
      <c r="D19" s="21"/>
      <c r="E19" t="s">
        <v>31</v>
      </c>
      <c r="K19" s="13"/>
    </row>
    <row r="20" spans="1:13" ht="12.75" customHeight="1" x14ac:dyDescent="0.25">
      <c r="A20" s="10" t="s">
        <v>32</v>
      </c>
      <c r="B20" s="8"/>
      <c r="C20" s="21">
        <v>106329.19156999997</v>
      </c>
      <c r="D20" s="21">
        <v>107494.50479999997</v>
      </c>
    </row>
    <row r="21" spans="1:13" ht="12.75" customHeight="1" x14ac:dyDescent="0.25">
      <c r="A21" s="10" t="s">
        <v>33</v>
      </c>
      <c r="B21" s="8"/>
      <c r="C21" s="11">
        <v>12006.158590000123</v>
      </c>
      <c r="D21" s="11">
        <v>79937.931210000068</v>
      </c>
      <c r="E21" t="s">
        <v>34</v>
      </c>
      <c r="F21">
        <v>956582</v>
      </c>
    </row>
    <row r="22" spans="1:13" ht="12.75" customHeight="1" x14ac:dyDescent="0.25">
      <c r="A22" s="10" t="s">
        <v>35</v>
      </c>
      <c r="B22" s="8"/>
      <c r="C22" s="11">
        <v>1436142.345</v>
      </c>
      <c r="D22" s="11">
        <v>1229189.99199</v>
      </c>
    </row>
    <row r="23" spans="1:13" ht="12.75" customHeight="1" x14ac:dyDescent="0.25">
      <c r="A23" s="10" t="s">
        <v>36</v>
      </c>
      <c r="B23" s="8"/>
      <c r="C23" s="11">
        <v>230130.42662499999</v>
      </c>
      <c r="D23" s="11"/>
    </row>
    <row r="24" spans="1:13" ht="12.75" customHeight="1" x14ac:dyDescent="0.25">
      <c r="A24" s="10" t="s">
        <v>37</v>
      </c>
      <c r="B24" s="8"/>
      <c r="C24" s="11">
        <v>15770.5769</v>
      </c>
      <c r="D24" s="11">
        <v>11455.773519999995</v>
      </c>
      <c r="E24" t="s">
        <v>38</v>
      </c>
      <c r="F24">
        <v>13157</v>
      </c>
    </row>
    <row r="25" spans="1:13" ht="12.75" customHeight="1" x14ac:dyDescent="0.25">
      <c r="A25" s="22" t="s">
        <v>39</v>
      </c>
      <c r="B25" s="8"/>
      <c r="C25" s="11">
        <v>12850.068429999999</v>
      </c>
      <c r="D25" s="11">
        <v>12850.068429999999</v>
      </c>
    </row>
    <row r="26" spans="1:13" ht="12.75" customHeight="1" x14ac:dyDescent="0.25">
      <c r="A26" s="22" t="s">
        <v>40</v>
      </c>
      <c r="B26" s="8"/>
      <c r="C26" s="11">
        <v>2914.6122999999998</v>
      </c>
      <c r="D26" s="11"/>
    </row>
    <row r="27" spans="1:13" ht="12.75" customHeight="1" x14ac:dyDescent="0.25">
      <c r="A27" s="23" t="s">
        <v>41</v>
      </c>
      <c r="B27" s="18"/>
      <c r="C27" s="19">
        <v>1816143.3794150001</v>
      </c>
      <c r="D27" s="19">
        <v>1440928.2699500001</v>
      </c>
      <c r="E27" t="s">
        <v>42</v>
      </c>
      <c r="F27">
        <v>969739</v>
      </c>
    </row>
    <row r="28" spans="1:13" ht="14.25" customHeight="1" x14ac:dyDescent="0.25">
      <c r="A28" s="24" t="s">
        <v>43</v>
      </c>
      <c r="B28" s="15"/>
      <c r="C28" s="25">
        <v>5408098.3015949996</v>
      </c>
      <c r="D28" s="25">
        <v>4624999.4834899995</v>
      </c>
      <c r="E28" t="s">
        <v>44</v>
      </c>
      <c r="F28">
        <v>3020480</v>
      </c>
    </row>
    <row r="29" spans="1:13" ht="15.75" customHeight="1" x14ac:dyDescent="0.25">
      <c r="A29" s="26" t="s">
        <v>45</v>
      </c>
      <c r="B29" s="8"/>
      <c r="C29" s="21"/>
      <c r="D29" s="21"/>
      <c r="E29" t="s">
        <v>46</v>
      </c>
    </row>
    <row r="30" spans="1:13" ht="12.75" customHeight="1" x14ac:dyDescent="0.25">
      <c r="A30" s="27" t="s">
        <v>47</v>
      </c>
      <c r="B30" s="8"/>
      <c r="C30" s="21"/>
      <c r="D30" s="21"/>
      <c r="E30" t="s">
        <v>48</v>
      </c>
      <c r="M30" s="13">
        <f>C31+C39</f>
        <v>262925.45275</v>
      </c>
    </row>
    <row r="31" spans="1:13" ht="12.75" customHeight="1" x14ac:dyDescent="0.25">
      <c r="A31" s="22" t="s">
        <v>9</v>
      </c>
      <c r="B31" s="8"/>
      <c r="C31" s="11">
        <v>98680.82037999999</v>
      </c>
      <c r="D31" s="11">
        <v>121022.22153</v>
      </c>
      <c r="E31" t="s">
        <v>49</v>
      </c>
      <c r="F31">
        <v>149288</v>
      </c>
      <c r="I31" s="13">
        <f>D31+D39</f>
        <v>402984.21865999995</v>
      </c>
    </row>
    <row r="32" spans="1:13" ht="12.75" customHeight="1" x14ac:dyDescent="0.25">
      <c r="A32" s="22" t="s">
        <v>50</v>
      </c>
      <c r="B32" s="8"/>
      <c r="C32" s="11">
        <v>379757.29947999999</v>
      </c>
      <c r="D32" s="11">
        <v>132911.5809</v>
      </c>
      <c r="E32" t="s">
        <v>51</v>
      </c>
      <c r="F32">
        <v>35570</v>
      </c>
    </row>
    <row r="33" spans="1:9" ht="12.75" customHeight="1" x14ac:dyDescent="0.25">
      <c r="A33" s="22" t="s">
        <v>52</v>
      </c>
      <c r="B33" s="8"/>
      <c r="C33" s="11">
        <v>0</v>
      </c>
      <c r="D33" s="11">
        <v>12028.201289999999</v>
      </c>
    </row>
    <row r="34" spans="1:9" ht="12.75" customHeight="1" x14ac:dyDescent="0.25">
      <c r="A34" s="10" t="s">
        <v>53</v>
      </c>
      <c r="B34" s="8"/>
      <c r="C34" s="11">
        <v>105040.10252</v>
      </c>
      <c r="D34" s="11">
        <v>102636.88894999999</v>
      </c>
      <c r="E34" t="s">
        <v>54</v>
      </c>
      <c r="F34">
        <v>66764</v>
      </c>
    </row>
    <row r="35" spans="1:9" ht="12.75" customHeight="1" x14ac:dyDescent="0.25">
      <c r="A35" s="14" t="s">
        <v>55</v>
      </c>
      <c r="B35" s="15"/>
      <c r="C35" s="16">
        <v>28449.460319999998</v>
      </c>
      <c r="D35" s="16">
        <v>14421.13961</v>
      </c>
      <c r="E35" t="s">
        <v>56</v>
      </c>
      <c r="F35">
        <v>13947</v>
      </c>
    </row>
    <row r="36" spans="1:9" ht="12.75" customHeight="1" x14ac:dyDescent="0.25">
      <c r="A36" s="17" t="s">
        <v>57</v>
      </c>
      <c r="B36" s="18"/>
      <c r="C36" s="28">
        <v>611927.18269999989</v>
      </c>
      <c r="D36" s="19">
        <v>383020.03227999998</v>
      </c>
      <c r="E36" t="s">
        <v>58</v>
      </c>
      <c r="F36">
        <v>265569</v>
      </c>
    </row>
    <row r="37" spans="1:9" ht="7.5" customHeight="1" x14ac:dyDescent="0.25">
      <c r="A37" s="29"/>
      <c r="B37" s="8"/>
      <c r="C37" s="21"/>
      <c r="D37" s="21"/>
    </row>
    <row r="38" spans="1:9" ht="12.75" customHeight="1" x14ac:dyDescent="0.25">
      <c r="A38" s="7" t="s">
        <v>59</v>
      </c>
      <c r="B38" s="8"/>
      <c r="C38" s="11"/>
      <c r="D38" s="11"/>
      <c r="E38" t="s">
        <v>60</v>
      </c>
    </row>
    <row r="39" spans="1:9" ht="12.75" customHeight="1" x14ac:dyDescent="0.25">
      <c r="A39" s="10" t="s">
        <v>61</v>
      </c>
      <c r="B39" s="8"/>
      <c r="C39" s="11">
        <v>164244.63237000001</v>
      </c>
      <c r="D39" s="11">
        <v>281961.99712999997</v>
      </c>
      <c r="E39" t="s">
        <v>49</v>
      </c>
      <c r="F39">
        <v>673393</v>
      </c>
    </row>
    <row r="40" spans="1:9" ht="12.75" customHeight="1" x14ac:dyDescent="0.25">
      <c r="A40" s="22" t="s">
        <v>62</v>
      </c>
      <c r="B40" s="8"/>
      <c r="C40" s="11">
        <v>745385.53795999999</v>
      </c>
      <c r="D40" s="11">
        <v>370380.62825999997</v>
      </c>
    </row>
    <row r="41" spans="1:9" ht="12.75" customHeight="1" x14ac:dyDescent="0.25">
      <c r="A41" s="10" t="s">
        <v>63</v>
      </c>
      <c r="B41" s="8"/>
      <c r="C41" s="11">
        <v>216184.24561000001</v>
      </c>
      <c r="D41" s="11">
        <v>42782.535490000009</v>
      </c>
      <c r="E41" t="s">
        <v>64</v>
      </c>
      <c r="F41">
        <v>61926</v>
      </c>
      <c r="I41" s="13">
        <f>C31+C39</f>
        <v>262925.45275</v>
      </c>
    </row>
    <row r="42" spans="1:9" ht="12.75" customHeight="1" x14ac:dyDescent="0.25">
      <c r="A42" s="10" t="s">
        <v>65</v>
      </c>
      <c r="B42" s="8"/>
      <c r="C42" s="11"/>
      <c r="D42" s="11">
        <v>156774.77205999999</v>
      </c>
      <c r="I42" s="13"/>
    </row>
    <row r="43" spans="1:9" ht="12.75" customHeight="1" x14ac:dyDescent="0.25">
      <c r="A43" s="14" t="s">
        <v>66</v>
      </c>
      <c r="B43" s="15"/>
      <c r="C43" s="16">
        <v>3181.9038500000001</v>
      </c>
      <c r="D43" s="16">
        <v>3500.5197200000002</v>
      </c>
      <c r="I43" s="13"/>
    </row>
    <row r="44" spans="1:9" ht="12.75" customHeight="1" x14ac:dyDescent="0.25">
      <c r="A44" s="17" t="s">
        <v>67</v>
      </c>
      <c r="B44" s="18"/>
      <c r="C44" s="19">
        <v>1128997.3197899999</v>
      </c>
      <c r="D44" s="19">
        <v>855400.45265999995</v>
      </c>
      <c r="E44" t="s">
        <v>68</v>
      </c>
      <c r="F44">
        <v>735319</v>
      </c>
    </row>
    <row r="45" spans="1:9" ht="5.25" customHeight="1" x14ac:dyDescent="0.25">
      <c r="A45" s="30"/>
      <c r="B45" s="31"/>
      <c r="C45" s="32"/>
      <c r="D45" s="32"/>
    </row>
    <row r="46" spans="1:9" ht="12.75" customHeight="1" x14ac:dyDescent="0.25">
      <c r="A46" s="33" t="s">
        <v>69</v>
      </c>
      <c r="B46" s="15"/>
      <c r="C46" s="25">
        <v>1740924.5024899999</v>
      </c>
      <c r="D46" s="25">
        <v>1238420.4849399999</v>
      </c>
      <c r="E46" t="s">
        <v>70</v>
      </c>
      <c r="F46">
        <v>1000888</v>
      </c>
    </row>
    <row r="47" spans="1:9" ht="12.75" customHeight="1" x14ac:dyDescent="0.25">
      <c r="A47" s="29" t="s">
        <v>71</v>
      </c>
      <c r="B47" s="8"/>
      <c r="C47" s="11"/>
      <c r="D47" s="11"/>
      <c r="E47" t="s">
        <v>72</v>
      </c>
    </row>
    <row r="48" spans="1:9" ht="12.75" customHeight="1" x14ac:dyDescent="0.25">
      <c r="A48" s="10" t="s">
        <v>73</v>
      </c>
      <c r="B48" s="8"/>
      <c r="C48" s="34">
        <v>2620725.9395999997</v>
      </c>
      <c r="D48" s="11">
        <v>2620725.9395999997</v>
      </c>
      <c r="E48" t="s">
        <v>74</v>
      </c>
      <c r="F48">
        <v>1300206</v>
      </c>
    </row>
    <row r="49" spans="1:17" ht="12.75" customHeight="1" x14ac:dyDescent="0.25">
      <c r="A49" s="10" t="s">
        <v>75</v>
      </c>
      <c r="B49" s="8"/>
      <c r="C49" s="34">
        <v>34197.224999999999</v>
      </c>
      <c r="D49" s="11">
        <v>34197.224999999999</v>
      </c>
    </row>
    <row r="50" spans="1:17" ht="12.75" customHeight="1" x14ac:dyDescent="0.25">
      <c r="A50" s="14" t="s">
        <v>76</v>
      </c>
      <c r="B50" s="15"/>
      <c r="C50" s="16">
        <v>1012250.4357050001</v>
      </c>
      <c r="D50" s="16">
        <v>731655.43394999998</v>
      </c>
      <c r="E50" t="s">
        <v>77</v>
      </c>
      <c r="F50">
        <v>719386</v>
      </c>
      <c r="H50" s="35">
        <f>D50-C50</f>
        <v>-280595.00175500009</v>
      </c>
      <c r="Q50" s="13"/>
    </row>
    <row r="51" spans="1:17" ht="12.75" customHeight="1" x14ac:dyDescent="0.25">
      <c r="A51" s="33" t="s">
        <v>78</v>
      </c>
      <c r="B51" s="15"/>
      <c r="C51" s="25">
        <v>3667173.4003049997</v>
      </c>
      <c r="D51" s="25">
        <v>3386578.4985499997</v>
      </c>
      <c r="E51" t="s">
        <v>79</v>
      </c>
      <c r="F51">
        <v>2019592</v>
      </c>
    </row>
    <row r="52" spans="1:17" ht="15.75" thickBot="1" x14ac:dyDescent="0.3">
      <c r="A52" s="36" t="s">
        <v>80</v>
      </c>
      <c r="B52" s="37"/>
      <c r="C52" s="38">
        <v>5408097.902795</v>
      </c>
      <c r="D52" s="38">
        <v>4624998.9834899995</v>
      </c>
      <c r="E52" t="s">
        <v>81</v>
      </c>
      <c r="F52">
        <v>3020480</v>
      </c>
    </row>
    <row r="53" spans="1:17" x14ac:dyDescent="0.25">
      <c r="C53" s="39">
        <f>C28-C52</f>
        <v>0.39879999961704016</v>
      </c>
    </row>
    <row r="54" spans="1:17" x14ac:dyDescent="0.25">
      <c r="A54" s="40"/>
      <c r="B54" s="40"/>
      <c r="C54" s="40"/>
      <c r="D54" s="40"/>
    </row>
    <row r="55" spans="1:17" x14ac:dyDescent="0.25">
      <c r="A55" s="40"/>
      <c r="B55" s="40"/>
      <c r="C55" s="40"/>
      <c r="D55" s="40"/>
    </row>
    <row r="56" spans="1:17" x14ac:dyDescent="0.25">
      <c r="A56" s="40"/>
      <c r="B56" s="40"/>
      <c r="C56" s="40"/>
      <c r="D56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4668C-6BA8-459D-A9DE-9271901A2F74}">
  <dimension ref="A2:K37"/>
  <sheetViews>
    <sheetView workbookViewId="0">
      <selection activeCell="B12" sqref="B12"/>
    </sheetView>
  </sheetViews>
  <sheetFormatPr defaultRowHeight="15" x14ac:dyDescent="0.25"/>
  <cols>
    <col min="1" max="1" width="54.5703125" customWidth="1"/>
    <col min="2" max="3" width="11.85546875" customWidth="1"/>
    <col min="5" max="5" width="10.42578125" bestFit="1" customWidth="1"/>
    <col min="8" max="8" width="40.140625" hidden="1" customWidth="1"/>
    <col min="9" max="9" width="15.140625" hidden="1" customWidth="1"/>
    <col min="10" max="11" width="0" hidden="1" customWidth="1"/>
  </cols>
  <sheetData>
    <row r="2" spans="1:11" ht="26.25" thickBot="1" x14ac:dyDescent="0.3">
      <c r="A2" s="41"/>
      <c r="B2" s="42" t="s">
        <v>119</v>
      </c>
      <c r="C2" s="42" t="s">
        <v>120</v>
      </c>
      <c r="H2" s="41"/>
      <c r="I2" s="2" t="s">
        <v>82</v>
      </c>
      <c r="J2" s="42" t="s">
        <v>83</v>
      </c>
      <c r="K2" s="42" t="s">
        <v>84</v>
      </c>
    </row>
    <row r="3" spans="1:11" x14ac:dyDescent="0.25">
      <c r="A3" s="29" t="s">
        <v>85</v>
      </c>
      <c r="B3" s="43"/>
      <c r="C3" s="8"/>
      <c r="H3" s="29" t="s">
        <v>85</v>
      </c>
      <c r="I3" s="8"/>
      <c r="J3" s="43"/>
      <c r="K3" s="8"/>
    </row>
    <row r="4" spans="1:11" x14ac:dyDescent="0.25">
      <c r="A4" s="44" t="s">
        <v>86</v>
      </c>
      <c r="B4" s="46">
        <v>26110.047569999995</v>
      </c>
      <c r="C4" s="46">
        <v>92917</v>
      </c>
      <c r="E4" s="47"/>
      <c r="H4" s="44" t="s">
        <v>86</v>
      </c>
      <c r="I4" s="45"/>
      <c r="J4" s="46">
        <v>144117.47500000001</v>
      </c>
      <c r="K4" s="46">
        <v>227463</v>
      </c>
    </row>
    <row r="5" spans="1:11" ht="26.25" x14ac:dyDescent="0.25">
      <c r="A5" s="44" t="s">
        <v>87</v>
      </c>
      <c r="B5" s="46">
        <v>152876.51269000003</v>
      </c>
      <c r="C5" s="46">
        <v>5787</v>
      </c>
      <c r="H5" s="48" t="s">
        <v>88</v>
      </c>
      <c r="I5" s="45"/>
      <c r="J5" s="46">
        <v>17385.451249999998</v>
      </c>
      <c r="K5" s="46">
        <v>0</v>
      </c>
    </row>
    <row r="6" spans="1:11" x14ac:dyDescent="0.25">
      <c r="A6" s="44" t="s">
        <v>89</v>
      </c>
      <c r="B6" s="46">
        <v>11748.20031</v>
      </c>
      <c r="C6" s="46">
        <v>0</v>
      </c>
      <c r="H6" s="44" t="s">
        <v>89</v>
      </c>
      <c r="I6" s="45"/>
      <c r="J6" s="46">
        <v>3188.5714199999998</v>
      </c>
      <c r="K6" s="46">
        <v>0</v>
      </c>
    </row>
    <row r="7" spans="1:11" x14ac:dyDescent="0.25">
      <c r="A7" s="44" t="s">
        <v>9</v>
      </c>
      <c r="B7" s="46">
        <v>517.47960000000012</v>
      </c>
      <c r="C7" s="46">
        <v>38941</v>
      </c>
      <c r="H7" s="44" t="s">
        <v>9</v>
      </c>
      <c r="I7" s="45"/>
      <c r="J7" s="46">
        <v>43559.041769999996</v>
      </c>
      <c r="K7" s="46">
        <v>18295</v>
      </c>
    </row>
    <row r="8" spans="1:11" x14ac:dyDescent="0.25">
      <c r="A8" s="49" t="s">
        <v>90</v>
      </c>
      <c r="B8" s="51">
        <v>634.45550000000003</v>
      </c>
      <c r="C8" s="51">
        <v>0</v>
      </c>
      <c r="H8" s="49" t="s">
        <v>90</v>
      </c>
      <c r="I8" s="50"/>
      <c r="J8" s="51">
        <v>118.58338999999999</v>
      </c>
      <c r="K8" s="51">
        <v>0</v>
      </c>
    </row>
    <row r="9" spans="1:11" ht="12.75" customHeight="1" x14ac:dyDescent="0.25">
      <c r="A9" s="10"/>
      <c r="B9" s="46">
        <v>191886.69567000004</v>
      </c>
      <c r="C9" s="46">
        <v>137645</v>
      </c>
      <c r="H9" s="10"/>
      <c r="I9" s="8"/>
      <c r="J9" s="46">
        <v>190983.67157999999</v>
      </c>
      <c r="K9" s="46">
        <v>245758</v>
      </c>
    </row>
    <row r="10" spans="1:11" x14ac:dyDescent="0.25">
      <c r="A10" s="52" t="s">
        <v>91</v>
      </c>
      <c r="B10" s="51">
        <v>-58214.289750000004</v>
      </c>
      <c r="C10" s="51">
        <v>-26564</v>
      </c>
      <c r="H10" s="52" t="s">
        <v>91</v>
      </c>
      <c r="I10" s="15"/>
      <c r="J10" s="51">
        <v>-37859.29724</v>
      </c>
      <c r="K10" s="51">
        <v>-52582</v>
      </c>
    </row>
    <row r="11" spans="1:11" ht="39" x14ac:dyDescent="0.25">
      <c r="A11" s="29" t="s">
        <v>92</v>
      </c>
      <c r="B11" s="46">
        <v>133672.40592000005</v>
      </c>
      <c r="C11" s="46">
        <v>111081</v>
      </c>
      <c r="H11" s="29" t="s">
        <v>92</v>
      </c>
      <c r="I11" s="53"/>
      <c r="J11" s="46">
        <v>153124.37433999998</v>
      </c>
      <c r="K11" s="46">
        <v>193176</v>
      </c>
    </row>
    <row r="12" spans="1:11" ht="26.25" x14ac:dyDescent="0.25">
      <c r="A12" s="10" t="s">
        <v>93</v>
      </c>
      <c r="B12" s="46">
        <v>-16693.316920000005</v>
      </c>
      <c r="C12" s="46">
        <v>6864</v>
      </c>
      <c r="H12" s="10" t="s">
        <v>93</v>
      </c>
      <c r="I12" s="8"/>
      <c r="J12" s="46">
        <v>4328.4875600000014</v>
      </c>
      <c r="K12" s="46">
        <v>41430</v>
      </c>
    </row>
    <row r="13" spans="1:11" ht="26.25" x14ac:dyDescent="0.25">
      <c r="A13" s="10" t="s">
        <v>94</v>
      </c>
      <c r="B13" s="46">
        <v>-9182.1019499999984</v>
      </c>
      <c r="C13" s="46">
        <v>-3527</v>
      </c>
      <c r="H13" s="54" t="s">
        <v>95</v>
      </c>
      <c r="I13" s="8"/>
      <c r="J13" s="46">
        <v>-10049.28117</v>
      </c>
      <c r="K13" s="46">
        <v>0</v>
      </c>
    </row>
    <row r="14" spans="1:11" ht="26.25" x14ac:dyDescent="0.25">
      <c r="A14" s="10" t="s">
        <v>96</v>
      </c>
      <c r="B14" s="46">
        <v>-319.10849999999999</v>
      </c>
      <c r="C14" s="46">
        <v>0</v>
      </c>
      <c r="H14" s="54"/>
      <c r="I14" s="8"/>
      <c r="J14" s="46"/>
      <c r="K14" s="46"/>
    </row>
    <row r="15" spans="1:11" x14ac:dyDescent="0.25">
      <c r="A15" s="17" t="s">
        <v>97</v>
      </c>
      <c r="B15" s="56">
        <v>107477.87855000004</v>
      </c>
      <c r="C15" s="56">
        <v>114418</v>
      </c>
      <c r="H15" s="17" t="s">
        <v>97</v>
      </c>
      <c r="I15" s="55"/>
      <c r="J15" s="56">
        <v>157452.86189999999</v>
      </c>
      <c r="K15" s="56">
        <v>234606</v>
      </c>
    </row>
    <row r="16" spans="1:11" ht="39" x14ac:dyDescent="0.25">
      <c r="A16" s="29" t="s">
        <v>98</v>
      </c>
      <c r="B16" s="46">
        <v>56.036819999975023</v>
      </c>
      <c r="C16" s="46">
        <v>3045</v>
      </c>
      <c r="H16" s="29" t="s">
        <v>99</v>
      </c>
      <c r="I16" s="57"/>
      <c r="J16" s="46">
        <v>6140.9409600000008</v>
      </c>
      <c r="K16" s="46">
        <v>-9308</v>
      </c>
    </row>
    <row r="17" spans="1:11" x14ac:dyDescent="0.25">
      <c r="A17" s="10" t="s">
        <v>100</v>
      </c>
      <c r="B17" s="46">
        <v>290118.35022000002</v>
      </c>
      <c r="C17" s="46"/>
      <c r="H17" s="29"/>
      <c r="I17" s="57"/>
      <c r="J17" s="46"/>
      <c r="K17" s="46"/>
    </row>
    <row r="18" spans="1:11" x14ac:dyDescent="0.25">
      <c r="A18" s="10" t="s">
        <v>101</v>
      </c>
      <c r="B18" s="46">
        <v>41599.072350000002</v>
      </c>
      <c r="C18" s="46">
        <v>12702</v>
      </c>
      <c r="H18" s="10" t="s">
        <v>101</v>
      </c>
      <c r="I18" s="8"/>
      <c r="J18" s="46">
        <v>60485.989720000012</v>
      </c>
      <c r="K18" s="46">
        <v>12917</v>
      </c>
    </row>
    <row r="19" spans="1:11" ht="26.25" x14ac:dyDescent="0.25">
      <c r="A19" s="10" t="s">
        <v>102</v>
      </c>
      <c r="B19" s="46">
        <v>0</v>
      </c>
      <c r="C19" s="46">
        <v>0</v>
      </c>
      <c r="H19" s="10" t="s">
        <v>102</v>
      </c>
      <c r="I19" s="58"/>
      <c r="J19" s="46">
        <v>0</v>
      </c>
      <c r="K19" s="46">
        <v>0</v>
      </c>
    </row>
    <row r="20" spans="1:11" x14ac:dyDescent="0.25">
      <c r="A20" s="10" t="s">
        <v>103</v>
      </c>
      <c r="B20" s="46">
        <v>-3407.1719500000004</v>
      </c>
      <c r="C20" s="46">
        <v>-364</v>
      </c>
      <c r="H20" s="10" t="s">
        <v>103</v>
      </c>
      <c r="I20" s="8"/>
      <c r="J20" s="46">
        <v>-12568.678040000001</v>
      </c>
      <c r="K20" s="46">
        <v>-8746</v>
      </c>
    </row>
    <row r="21" spans="1:11" x14ac:dyDescent="0.25">
      <c r="A21" s="17" t="s">
        <v>104</v>
      </c>
      <c r="B21" s="56">
        <v>328366.28743999999</v>
      </c>
      <c r="C21" s="56">
        <v>15382</v>
      </c>
      <c r="H21" s="17" t="s">
        <v>104</v>
      </c>
      <c r="I21" s="59"/>
      <c r="J21" s="56">
        <v>54058.252640000021</v>
      </c>
      <c r="K21" s="56">
        <v>-5137</v>
      </c>
    </row>
    <row r="22" spans="1:11" x14ac:dyDescent="0.25">
      <c r="A22" s="10" t="s">
        <v>105</v>
      </c>
      <c r="B22" s="46">
        <v>-153553.15287999998</v>
      </c>
      <c r="C22" s="46">
        <v>-140524</v>
      </c>
      <c r="H22" s="10" t="s">
        <v>105</v>
      </c>
      <c r="I22" s="8"/>
      <c r="J22" s="46">
        <v>-207630.24161000003</v>
      </c>
      <c r="K22" s="46">
        <v>-175834.71798000002</v>
      </c>
    </row>
    <row r="23" spans="1:11" x14ac:dyDescent="0.25">
      <c r="A23" s="10" t="s">
        <v>106</v>
      </c>
      <c r="B23" s="46">
        <v>-2949.7294999999999</v>
      </c>
      <c r="C23" s="46">
        <v>-2763</v>
      </c>
      <c r="H23" s="10" t="s">
        <v>106</v>
      </c>
      <c r="I23" s="8"/>
      <c r="J23" s="46">
        <v>-4402.3151799999996</v>
      </c>
      <c r="K23" s="46">
        <v>-2467.1690599999997</v>
      </c>
    </row>
    <row r="24" spans="1:11" x14ac:dyDescent="0.25">
      <c r="A24" s="10" t="s">
        <v>107</v>
      </c>
      <c r="B24" s="46">
        <v>-71273.012910000078</v>
      </c>
      <c r="C24" s="46">
        <v>-26879</v>
      </c>
      <c r="H24" s="10" t="s">
        <v>107</v>
      </c>
      <c r="I24" s="8"/>
      <c r="J24" s="46">
        <v>-46462.309509999963</v>
      </c>
      <c r="K24" s="46">
        <v>-45450.519479999988</v>
      </c>
    </row>
    <row r="25" spans="1:11" x14ac:dyDescent="0.25">
      <c r="A25" s="10" t="s">
        <v>108</v>
      </c>
      <c r="B25" s="46">
        <v>72865.758849999867</v>
      </c>
      <c r="C25" s="46">
        <v>-3372</v>
      </c>
      <c r="H25" s="10" t="s">
        <v>108</v>
      </c>
      <c r="I25" s="8"/>
      <c r="J25" s="46">
        <v>3487.4746299999533</v>
      </c>
      <c r="K25" s="46">
        <v>12318.091939999955</v>
      </c>
    </row>
    <row r="26" spans="1:11" ht="26.25" x14ac:dyDescent="0.25">
      <c r="A26" s="10" t="s">
        <v>109</v>
      </c>
      <c r="B26" s="46">
        <v>-2368.95442</v>
      </c>
      <c r="C26" s="46">
        <v>-473</v>
      </c>
      <c r="E26" s="47"/>
      <c r="H26" s="10" t="s">
        <v>110</v>
      </c>
      <c r="I26" s="57"/>
      <c r="J26" s="46">
        <v>-153.17048</v>
      </c>
      <c r="K26" s="46">
        <v>-12159.861650000006</v>
      </c>
    </row>
    <row r="27" spans="1:11" x14ac:dyDescent="0.25">
      <c r="A27" s="17" t="s">
        <v>111</v>
      </c>
      <c r="B27" s="56">
        <v>-157279.09086000017</v>
      </c>
      <c r="C27" s="56">
        <v>-174011</v>
      </c>
      <c r="H27" s="17" t="s">
        <v>111</v>
      </c>
      <c r="I27" s="59"/>
      <c r="J27" s="56">
        <v>-255160.56215000004</v>
      </c>
      <c r="K27" s="56">
        <v>-223594.17623000004</v>
      </c>
    </row>
    <row r="28" spans="1:11" ht="26.25" x14ac:dyDescent="0.25">
      <c r="A28" s="29" t="s">
        <v>112</v>
      </c>
      <c r="B28" s="46">
        <v>278565.07512999984</v>
      </c>
      <c r="C28" s="46">
        <v>-44210</v>
      </c>
      <c r="H28" s="29" t="s">
        <v>112</v>
      </c>
      <c r="I28" s="8"/>
      <c r="J28" s="46">
        <v>-43649.447610000032</v>
      </c>
      <c r="K28" s="46">
        <v>5875</v>
      </c>
    </row>
    <row r="29" spans="1:11" ht="26.25" x14ac:dyDescent="0.25">
      <c r="A29" s="14" t="s">
        <v>113</v>
      </c>
      <c r="B29" s="51">
        <v>0</v>
      </c>
      <c r="C29" s="51">
        <v>0</v>
      </c>
      <c r="H29" s="14" t="s">
        <v>113</v>
      </c>
      <c r="I29" s="15"/>
      <c r="J29" s="51">
        <v>0</v>
      </c>
      <c r="K29" s="51">
        <v>0</v>
      </c>
    </row>
    <row r="30" spans="1:11" ht="15.75" thickBot="1" x14ac:dyDescent="0.3">
      <c r="A30" s="60" t="s">
        <v>114</v>
      </c>
      <c r="B30" s="62">
        <v>278565.07512999984</v>
      </c>
      <c r="C30" s="62">
        <v>-44210</v>
      </c>
      <c r="H30" s="60" t="s">
        <v>114</v>
      </c>
      <c r="I30" s="61"/>
      <c r="J30" s="62">
        <v>-43649.447610000032</v>
      </c>
      <c r="K30" s="62">
        <v>5875</v>
      </c>
    </row>
    <row r="31" spans="1:11" ht="15.75" thickBot="1" x14ac:dyDescent="0.3">
      <c r="A31" s="36" t="s">
        <v>115</v>
      </c>
      <c r="B31" s="63">
        <v>2030.4266249999998</v>
      </c>
      <c r="C31" s="63">
        <v>0</v>
      </c>
      <c r="H31" s="36"/>
      <c r="I31" s="37"/>
      <c r="J31" s="63"/>
      <c r="K31" s="63"/>
    </row>
    <row r="32" spans="1:11" ht="39.75" thickBot="1" x14ac:dyDescent="0.3">
      <c r="A32" s="64" t="s">
        <v>116</v>
      </c>
      <c r="B32" s="63">
        <v>2030.4266249999998</v>
      </c>
      <c r="C32" s="63"/>
      <c r="H32" s="36"/>
      <c r="I32" s="37"/>
      <c r="J32" s="63"/>
      <c r="K32" s="63"/>
    </row>
    <row r="33" spans="1:11" ht="15.75" thickBot="1" x14ac:dyDescent="0.3">
      <c r="A33" s="65" t="s">
        <v>117</v>
      </c>
      <c r="B33" s="67">
        <v>280595.10175499984</v>
      </c>
      <c r="C33" s="67">
        <v>-44210</v>
      </c>
      <c r="H33" s="65" t="s">
        <v>117</v>
      </c>
      <c r="I33" s="66"/>
      <c r="J33" s="67">
        <v>-43649.447610000032</v>
      </c>
      <c r="K33" s="67">
        <v>5875</v>
      </c>
    </row>
    <row r="34" spans="1:11" x14ac:dyDescent="0.25">
      <c r="A34" s="29" t="s">
        <v>118</v>
      </c>
      <c r="B34" s="68">
        <v>1591.2886019270459</v>
      </c>
      <c r="C34" s="68">
        <v>-505.25714285714287</v>
      </c>
      <c r="H34" s="29" t="s">
        <v>118</v>
      </c>
      <c r="I34" s="8"/>
      <c r="J34" s="69">
        <v>-249.42541491428591</v>
      </c>
      <c r="K34" s="69">
        <v>67.142857142857139</v>
      </c>
    </row>
    <row r="35" spans="1:11" x14ac:dyDescent="0.25">
      <c r="A35" s="70"/>
      <c r="B35" s="71"/>
      <c r="C35" s="72"/>
    </row>
    <row r="36" spans="1:11" x14ac:dyDescent="0.25">
      <c r="A36" s="70"/>
      <c r="B36" s="73"/>
      <c r="C36" s="74"/>
    </row>
    <row r="37" spans="1:11" x14ac:dyDescent="0.25">
      <c r="B37" s="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5A58B-6C4C-4657-918A-961053544AC9}">
  <dimension ref="A2:H36"/>
  <sheetViews>
    <sheetView tabSelected="1" workbookViewId="0">
      <selection activeCell="B16" sqref="B16"/>
    </sheetView>
  </sheetViews>
  <sheetFormatPr defaultRowHeight="15" x14ac:dyDescent="0.25"/>
  <cols>
    <col min="1" max="1" width="44.7109375" customWidth="1"/>
    <col min="2" max="2" width="16.85546875" bestFit="1" customWidth="1"/>
    <col min="3" max="3" width="16.85546875" customWidth="1"/>
    <col min="4" max="4" width="18" customWidth="1"/>
    <col min="5" max="5" width="13.42578125" bestFit="1" customWidth="1"/>
  </cols>
  <sheetData>
    <row r="2" spans="1:5" ht="26.25" x14ac:dyDescent="0.25">
      <c r="A2" s="76"/>
      <c r="B2" s="77" t="s">
        <v>73</v>
      </c>
      <c r="C2" s="77" t="s">
        <v>75</v>
      </c>
      <c r="D2" s="77" t="s">
        <v>121</v>
      </c>
      <c r="E2" s="77" t="s">
        <v>78</v>
      </c>
    </row>
    <row r="3" spans="1:5" x14ac:dyDescent="0.25">
      <c r="A3" s="78" t="s">
        <v>122</v>
      </c>
      <c r="B3" s="79">
        <v>1300206</v>
      </c>
      <c r="C3" s="79"/>
      <c r="D3" s="79">
        <v>607742</v>
      </c>
      <c r="E3" s="79">
        <v>1907948</v>
      </c>
    </row>
    <row r="4" spans="1:5" x14ac:dyDescent="0.25">
      <c r="A4" s="80" t="s">
        <v>123</v>
      </c>
      <c r="B4" s="81">
        <v>1320520</v>
      </c>
      <c r="C4" s="81">
        <v>34197.125</v>
      </c>
      <c r="D4" s="81"/>
      <c r="E4" s="81">
        <v>1354717.125</v>
      </c>
    </row>
    <row r="5" spans="1:5" x14ac:dyDescent="0.25">
      <c r="A5" s="80" t="s">
        <v>124</v>
      </c>
      <c r="B5" s="82"/>
      <c r="C5" s="82"/>
      <c r="D5" s="82"/>
      <c r="E5" s="81">
        <v>0</v>
      </c>
    </row>
    <row r="6" spans="1:5" x14ac:dyDescent="0.25">
      <c r="A6" s="83" t="s">
        <v>117</v>
      </c>
      <c r="B6" s="84"/>
      <c r="C6" s="84"/>
      <c r="D6" s="84">
        <v>123913</v>
      </c>
      <c r="E6" s="84">
        <v>123913</v>
      </c>
    </row>
    <row r="7" spans="1:5" x14ac:dyDescent="0.25">
      <c r="A7" s="85" t="s">
        <v>125</v>
      </c>
      <c r="B7" s="79">
        <v>2620726</v>
      </c>
      <c r="C7" s="79">
        <v>34197.125</v>
      </c>
      <c r="D7" s="79">
        <v>731655</v>
      </c>
      <c r="E7" s="79">
        <v>3386578.125</v>
      </c>
    </row>
    <row r="8" spans="1:5" x14ac:dyDescent="0.25">
      <c r="A8" s="80" t="s">
        <v>123</v>
      </c>
      <c r="B8" s="81">
        <v>0</v>
      </c>
      <c r="C8" s="81"/>
      <c r="D8" s="81"/>
      <c r="E8" s="81">
        <v>0</v>
      </c>
    </row>
    <row r="9" spans="1:5" x14ac:dyDescent="0.25">
      <c r="A9" s="80" t="s">
        <v>124</v>
      </c>
      <c r="B9" s="81"/>
      <c r="C9" s="81"/>
      <c r="D9" s="81">
        <v>0</v>
      </c>
      <c r="E9" s="81">
        <v>0</v>
      </c>
    </row>
    <row r="10" spans="1:5" x14ac:dyDescent="0.25">
      <c r="A10" s="86" t="s">
        <v>117</v>
      </c>
      <c r="B10" s="84"/>
      <c r="C10" s="84"/>
      <c r="D10" s="84">
        <v>280595.10175499984</v>
      </c>
      <c r="E10" s="84">
        <v>280595.10175499984</v>
      </c>
    </row>
    <row r="11" spans="1:5" ht="15.75" thickBot="1" x14ac:dyDescent="0.3">
      <c r="A11" s="87" t="s">
        <v>1</v>
      </c>
      <c r="B11" s="88">
        <v>2620726</v>
      </c>
      <c r="C11" s="88">
        <v>34197.125</v>
      </c>
      <c r="D11" s="88">
        <v>1012250.1017549998</v>
      </c>
      <c r="E11" s="88">
        <v>3667173.2267549997</v>
      </c>
    </row>
    <row r="13" spans="1:5" x14ac:dyDescent="0.25">
      <c r="E13" s="13"/>
    </row>
    <row r="16" spans="1:5" x14ac:dyDescent="0.25">
      <c r="E16" s="13"/>
    </row>
    <row r="17" spans="1:8" x14ac:dyDescent="0.25">
      <c r="B17" s="89"/>
      <c r="C17" s="89"/>
    </row>
    <row r="18" spans="1:8" x14ac:dyDescent="0.25">
      <c r="B18" s="90"/>
      <c r="C18" s="90"/>
    </row>
    <row r="22" spans="1:8" x14ac:dyDescent="0.25">
      <c r="A22" s="91"/>
      <c r="B22" s="92"/>
      <c r="C22" s="93"/>
      <c r="D22" s="94"/>
      <c r="E22" s="92"/>
      <c r="F22" s="94"/>
      <c r="G22" s="93"/>
      <c r="H22" s="95"/>
    </row>
    <row r="23" spans="1:8" x14ac:dyDescent="0.25">
      <c r="A23" s="91"/>
      <c r="B23" s="92"/>
      <c r="C23" s="93"/>
      <c r="D23" s="94"/>
      <c r="E23" s="92"/>
      <c r="F23" s="94"/>
      <c r="G23" s="93"/>
      <c r="H23" s="95"/>
    </row>
    <row r="24" spans="1:8" x14ac:dyDescent="0.25">
      <c r="A24" s="96"/>
      <c r="B24" s="97"/>
      <c r="C24" s="97"/>
      <c r="D24" s="97"/>
      <c r="E24" s="97"/>
      <c r="F24" s="97"/>
      <c r="G24" s="97"/>
      <c r="H24" s="95"/>
    </row>
    <row r="25" spans="1:8" x14ac:dyDescent="0.25">
      <c r="A25" s="96"/>
      <c r="B25" s="93"/>
      <c r="C25" s="93"/>
      <c r="D25" s="96"/>
      <c r="E25" s="96"/>
      <c r="F25" s="96"/>
      <c r="G25" s="93"/>
      <c r="H25" s="95"/>
    </row>
    <row r="26" spans="1:8" x14ac:dyDescent="0.25">
      <c r="A26" s="96"/>
      <c r="B26" s="97"/>
      <c r="C26" s="97"/>
      <c r="D26" s="98"/>
      <c r="E26" s="98"/>
      <c r="F26" s="98"/>
      <c r="G26" s="97"/>
      <c r="H26" s="95"/>
    </row>
    <row r="27" spans="1:8" x14ac:dyDescent="0.25">
      <c r="A27" s="98"/>
      <c r="B27" s="97"/>
      <c r="C27" s="97"/>
      <c r="D27" s="98"/>
      <c r="E27" s="98"/>
      <c r="F27" s="98"/>
      <c r="G27" s="97"/>
      <c r="H27" s="95"/>
    </row>
    <row r="28" spans="1:8" x14ac:dyDescent="0.25">
      <c r="A28" s="98"/>
      <c r="B28" s="97"/>
      <c r="C28" s="97"/>
      <c r="D28" s="98"/>
      <c r="E28" s="98"/>
      <c r="F28" s="98"/>
      <c r="G28" s="97"/>
      <c r="H28" s="95"/>
    </row>
    <row r="29" spans="1:8" x14ac:dyDescent="0.25">
      <c r="A29" s="98"/>
      <c r="B29" s="97"/>
      <c r="C29" s="97"/>
      <c r="D29" s="98"/>
      <c r="E29" s="98"/>
      <c r="F29" s="98"/>
      <c r="G29" s="97"/>
      <c r="H29" s="95"/>
    </row>
    <row r="30" spans="1:8" x14ac:dyDescent="0.25">
      <c r="A30" s="96"/>
      <c r="B30" s="93"/>
      <c r="C30" s="93"/>
      <c r="D30" s="96"/>
      <c r="E30" s="96"/>
      <c r="F30" s="96"/>
      <c r="G30" s="93"/>
      <c r="H30" s="95"/>
    </row>
    <row r="31" spans="1:8" x14ac:dyDescent="0.25">
      <c r="A31" s="96"/>
      <c r="B31" s="97"/>
      <c r="C31" s="97"/>
      <c r="D31" s="98"/>
      <c r="E31" s="98"/>
      <c r="F31" s="98"/>
      <c r="G31" s="97"/>
      <c r="H31" s="95"/>
    </row>
    <row r="32" spans="1:8" x14ac:dyDescent="0.25">
      <c r="A32" s="98"/>
      <c r="B32" s="97"/>
      <c r="C32" s="97"/>
      <c r="D32" s="98"/>
      <c r="E32" s="98"/>
      <c r="F32" s="98"/>
      <c r="G32" s="97"/>
      <c r="H32" s="95"/>
    </row>
    <row r="33" spans="1:8" x14ac:dyDescent="0.25">
      <c r="A33" s="98"/>
      <c r="B33" s="97"/>
      <c r="C33" s="97"/>
      <c r="D33" s="98"/>
      <c r="E33" s="98"/>
      <c r="F33" s="98"/>
      <c r="G33" s="97"/>
      <c r="H33" s="95"/>
    </row>
    <row r="34" spans="1:8" x14ac:dyDescent="0.25">
      <c r="A34" s="98"/>
      <c r="B34" s="97"/>
      <c r="C34" s="97"/>
      <c r="D34" s="98"/>
      <c r="E34" s="98"/>
      <c r="F34" s="98"/>
      <c r="G34" s="97"/>
      <c r="H34" s="95"/>
    </row>
    <row r="35" spans="1:8" x14ac:dyDescent="0.25">
      <c r="A35" s="96"/>
      <c r="B35" s="93"/>
      <c r="C35" s="93"/>
      <c r="D35" s="96"/>
      <c r="E35" s="96"/>
      <c r="F35" s="96"/>
      <c r="G35" s="93"/>
      <c r="H35" s="95"/>
    </row>
    <row r="36" spans="1:8" x14ac:dyDescent="0.25">
      <c r="A36" s="95"/>
      <c r="B36" s="95"/>
      <c r="C36" s="95"/>
      <c r="D36" s="95"/>
      <c r="E36" s="95"/>
      <c r="F36" s="95"/>
      <c r="G36" s="95"/>
      <c r="H36" s="95"/>
    </row>
  </sheetData>
  <mergeCells count="5">
    <mergeCell ref="A22:A23"/>
    <mergeCell ref="B22:B23"/>
    <mergeCell ref="D22:D23"/>
    <mergeCell ref="E22:E23"/>
    <mergeCell ref="F22:F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69B43-C3B5-4D72-B5DF-3FB2434FD6DA}">
  <dimension ref="A1:C59"/>
  <sheetViews>
    <sheetView workbookViewId="0">
      <selection activeCell="F60" sqref="F60"/>
    </sheetView>
  </sheetViews>
  <sheetFormatPr defaultRowHeight="15" x14ac:dyDescent="0.25"/>
  <cols>
    <col min="1" max="1" width="51.7109375" customWidth="1"/>
    <col min="2" max="2" width="14" customWidth="1"/>
    <col min="3" max="3" width="15.5703125" customWidth="1"/>
  </cols>
  <sheetData>
    <row r="1" spans="1:3" ht="42.75" thickBot="1" x14ac:dyDescent="0.3">
      <c r="A1" s="99"/>
      <c r="B1" s="100" t="s">
        <v>119</v>
      </c>
      <c r="C1" s="100" t="s">
        <v>120</v>
      </c>
    </row>
    <row r="2" spans="1:3" ht="21" x14ac:dyDescent="0.25">
      <c r="A2" s="101" t="s">
        <v>126</v>
      </c>
      <c r="B2" s="102"/>
      <c r="C2" s="102"/>
    </row>
    <row r="3" spans="1:3" ht="21" x14ac:dyDescent="0.25">
      <c r="A3" s="103" t="s">
        <v>112</v>
      </c>
      <c r="B3" s="46">
        <v>280595</v>
      </c>
      <c r="C3" s="46">
        <v>-44210</v>
      </c>
    </row>
    <row r="4" spans="1:3" x14ac:dyDescent="0.25">
      <c r="A4" s="103" t="s">
        <v>127</v>
      </c>
      <c r="B4" s="112"/>
      <c r="C4" s="112"/>
    </row>
    <row r="5" spans="1:3" x14ac:dyDescent="0.25">
      <c r="A5" s="103" t="s">
        <v>85</v>
      </c>
      <c r="B5" s="46">
        <v>-39010</v>
      </c>
      <c r="C5" s="46">
        <v>-73079</v>
      </c>
    </row>
    <row r="6" spans="1:3" x14ac:dyDescent="0.25">
      <c r="A6" s="103" t="s">
        <v>128</v>
      </c>
      <c r="B6" s="46">
        <v>-152877</v>
      </c>
      <c r="C6" s="46">
        <v>46578</v>
      </c>
    </row>
    <row r="7" spans="1:3" x14ac:dyDescent="0.25">
      <c r="A7" s="103" t="s">
        <v>91</v>
      </c>
      <c r="B7" s="46">
        <v>58214</v>
      </c>
      <c r="C7" s="46">
        <v>26564</v>
      </c>
    </row>
    <row r="8" spans="1:3" x14ac:dyDescent="0.25">
      <c r="A8" s="103" t="s">
        <v>106</v>
      </c>
      <c r="B8" s="46">
        <v>2950</v>
      </c>
      <c r="C8" s="46">
        <v>2763</v>
      </c>
    </row>
    <row r="9" spans="1:3" x14ac:dyDescent="0.25">
      <c r="A9" s="108" t="s">
        <v>129</v>
      </c>
      <c r="B9" s="121">
        <v>16693</v>
      </c>
      <c r="C9" s="121">
        <v>-6864</v>
      </c>
    </row>
    <row r="10" spans="1:3" x14ac:dyDescent="0.25">
      <c r="A10" s="108"/>
      <c r="B10" s="121"/>
      <c r="C10" s="121"/>
    </row>
    <row r="11" spans="1:3" ht="21" x14ac:dyDescent="0.25">
      <c r="A11" s="103" t="s">
        <v>130</v>
      </c>
      <c r="B11" s="46">
        <v>9182</v>
      </c>
      <c r="C11" s="46">
        <v>3527</v>
      </c>
    </row>
    <row r="12" spans="1:3" x14ac:dyDescent="0.25">
      <c r="A12" s="103" t="s">
        <v>103</v>
      </c>
      <c r="B12" s="46">
        <v>3407</v>
      </c>
      <c r="C12" s="46">
        <v>364</v>
      </c>
    </row>
    <row r="13" spans="1:3" x14ac:dyDescent="0.25">
      <c r="A13" s="103" t="s">
        <v>131</v>
      </c>
      <c r="B13" s="111">
        <v>319</v>
      </c>
      <c r="C13" s="112" t="s">
        <v>132</v>
      </c>
    </row>
    <row r="14" spans="1:3" x14ac:dyDescent="0.25">
      <c r="A14" s="103" t="s">
        <v>133</v>
      </c>
      <c r="B14" s="111">
        <v>-72866</v>
      </c>
      <c r="C14" s="111">
        <v>3372</v>
      </c>
    </row>
    <row r="15" spans="1:3" ht="21" x14ac:dyDescent="0.25">
      <c r="A15" s="103" t="s">
        <v>134</v>
      </c>
      <c r="B15" s="111">
        <v>-3992</v>
      </c>
      <c r="C15" s="111">
        <v>-204</v>
      </c>
    </row>
    <row r="16" spans="1:3" ht="21" x14ac:dyDescent="0.25">
      <c r="A16" s="113" t="s">
        <v>135</v>
      </c>
      <c r="B16" s="111">
        <v>1004</v>
      </c>
      <c r="C16" s="111">
        <v>3993</v>
      </c>
    </row>
    <row r="17" spans="1:3" ht="31.5" x14ac:dyDescent="0.25">
      <c r="A17" s="114" t="s">
        <v>136</v>
      </c>
      <c r="B17" s="122">
        <v>103620</v>
      </c>
      <c r="C17" s="122">
        <v>-38196</v>
      </c>
    </row>
    <row r="18" spans="1:3" x14ac:dyDescent="0.25">
      <c r="A18" s="105" t="s">
        <v>137</v>
      </c>
      <c r="B18" s="110"/>
      <c r="C18" s="110"/>
    </row>
    <row r="19" spans="1:3" x14ac:dyDescent="0.25">
      <c r="A19" s="106" t="s">
        <v>138</v>
      </c>
      <c r="B19" s="46">
        <v>86983</v>
      </c>
      <c r="C19" s="112" t="s">
        <v>132</v>
      </c>
    </row>
    <row r="20" spans="1:3" x14ac:dyDescent="0.25">
      <c r="A20" s="103" t="s">
        <v>20</v>
      </c>
      <c r="B20" s="46">
        <v>228794</v>
      </c>
      <c r="C20" s="46">
        <v>-46260</v>
      </c>
    </row>
    <row r="21" spans="1:3" x14ac:dyDescent="0.25">
      <c r="A21" s="103" t="s">
        <v>26</v>
      </c>
      <c r="B21" s="46">
        <v>-76423</v>
      </c>
      <c r="C21" s="46">
        <v>-28077</v>
      </c>
    </row>
    <row r="22" spans="1:3" x14ac:dyDescent="0.25">
      <c r="A22" s="103" t="s">
        <v>139</v>
      </c>
      <c r="B22" s="46">
        <v>218996</v>
      </c>
      <c r="C22" s="46">
        <v>530472</v>
      </c>
    </row>
    <row r="23" spans="1:3" x14ac:dyDescent="0.25">
      <c r="A23" s="103" t="s">
        <v>140</v>
      </c>
      <c r="B23" s="46">
        <v>-503452</v>
      </c>
      <c r="C23" s="46">
        <v>-241350</v>
      </c>
    </row>
    <row r="24" spans="1:3" x14ac:dyDescent="0.25">
      <c r="A24" s="103" t="s">
        <v>22</v>
      </c>
      <c r="B24" s="46">
        <v>-425215</v>
      </c>
      <c r="C24" s="46">
        <v>-2572</v>
      </c>
    </row>
    <row r="25" spans="1:3" ht="21" x14ac:dyDescent="0.25">
      <c r="A25" s="103" t="s">
        <v>141</v>
      </c>
      <c r="B25" s="46">
        <v>-54</v>
      </c>
      <c r="C25" s="46" t="s">
        <v>132</v>
      </c>
    </row>
    <row r="26" spans="1:3" x14ac:dyDescent="0.25">
      <c r="A26" s="103"/>
      <c r="B26" s="46"/>
      <c r="C26" s="46"/>
    </row>
    <row r="27" spans="1:3" ht="21" x14ac:dyDescent="0.25">
      <c r="A27" s="105" t="s">
        <v>142</v>
      </c>
      <c r="B27" s="46"/>
      <c r="C27" s="46"/>
    </row>
    <row r="28" spans="1:3" x14ac:dyDescent="0.25">
      <c r="A28" s="103" t="s">
        <v>50</v>
      </c>
      <c r="B28" s="46">
        <v>621851</v>
      </c>
      <c r="C28" s="46">
        <v>2370</v>
      </c>
    </row>
    <row r="29" spans="1:3" x14ac:dyDescent="0.25">
      <c r="A29" s="103" t="s">
        <v>53</v>
      </c>
      <c r="B29" s="46">
        <v>2403</v>
      </c>
      <c r="C29" s="46">
        <v>11427</v>
      </c>
    </row>
    <row r="30" spans="1:3" x14ac:dyDescent="0.25">
      <c r="A30" s="103" t="s">
        <v>63</v>
      </c>
      <c r="B30" s="46">
        <v>16627</v>
      </c>
      <c r="C30" s="46">
        <v>3950</v>
      </c>
    </row>
    <row r="31" spans="1:3" x14ac:dyDescent="0.25">
      <c r="A31" s="113" t="s">
        <v>55</v>
      </c>
      <c r="B31" s="112">
        <v>13710</v>
      </c>
      <c r="C31" s="46">
        <v>8440</v>
      </c>
    </row>
    <row r="32" spans="1:3" x14ac:dyDescent="0.25">
      <c r="A32" s="119"/>
      <c r="B32" s="122">
        <v>333767</v>
      </c>
      <c r="C32" s="122">
        <v>200570</v>
      </c>
    </row>
    <row r="33" spans="1:3" x14ac:dyDescent="0.25">
      <c r="A33" s="107"/>
      <c r="B33" s="110"/>
      <c r="C33" s="110"/>
    </row>
    <row r="34" spans="1:3" x14ac:dyDescent="0.25">
      <c r="A34" s="103" t="s">
        <v>143</v>
      </c>
      <c r="B34" s="46">
        <v>26459</v>
      </c>
      <c r="C34" s="46">
        <v>37001</v>
      </c>
    </row>
    <row r="35" spans="1:3" x14ac:dyDescent="0.25">
      <c r="A35" s="103" t="s">
        <v>144</v>
      </c>
      <c r="B35" s="46">
        <v>107118</v>
      </c>
      <c r="C35" s="46">
        <v>52365</v>
      </c>
    </row>
    <row r="36" spans="1:3" x14ac:dyDescent="0.25">
      <c r="A36" s="103" t="s">
        <v>145</v>
      </c>
      <c r="B36" s="46">
        <v>-18258</v>
      </c>
      <c r="C36" s="46">
        <v>-27801</v>
      </c>
    </row>
    <row r="37" spans="1:3" x14ac:dyDescent="0.25">
      <c r="A37" s="113" t="s">
        <v>146</v>
      </c>
      <c r="B37" s="46">
        <v>-12028</v>
      </c>
      <c r="C37" s="46" t="s">
        <v>132</v>
      </c>
    </row>
    <row r="38" spans="1:3" ht="21" x14ac:dyDescent="0.25">
      <c r="A38" s="114" t="s">
        <v>147</v>
      </c>
      <c r="B38" s="122">
        <v>437030</v>
      </c>
      <c r="C38" s="122">
        <v>262135</v>
      </c>
    </row>
    <row r="39" spans="1:3" ht="21" x14ac:dyDescent="0.25">
      <c r="A39" s="115" t="s">
        <v>148</v>
      </c>
      <c r="B39" s="104"/>
      <c r="C39" s="104"/>
    </row>
    <row r="40" spans="1:3" x14ac:dyDescent="0.25">
      <c r="A40" s="103" t="s">
        <v>149</v>
      </c>
      <c r="B40" s="46">
        <v>4240</v>
      </c>
      <c r="C40" s="46">
        <v>119529</v>
      </c>
    </row>
    <row r="41" spans="1:3" ht="21" x14ac:dyDescent="0.25">
      <c r="A41" s="103" t="s">
        <v>150</v>
      </c>
      <c r="B41" s="46">
        <v>-7265</v>
      </c>
      <c r="C41" s="46">
        <v>-5941</v>
      </c>
    </row>
    <row r="42" spans="1:3" ht="21" x14ac:dyDescent="0.25">
      <c r="A42" s="103" t="s">
        <v>151</v>
      </c>
      <c r="B42" s="46" t="s">
        <v>132</v>
      </c>
      <c r="C42" s="46">
        <v>70</v>
      </c>
    </row>
    <row r="43" spans="1:3" x14ac:dyDescent="0.25">
      <c r="A43" s="113" t="s">
        <v>152</v>
      </c>
      <c r="B43" s="46">
        <v>-641924</v>
      </c>
      <c r="C43" s="46" t="s">
        <v>132</v>
      </c>
    </row>
    <row r="44" spans="1:3" ht="21" x14ac:dyDescent="0.25">
      <c r="A44" s="114" t="s">
        <v>153</v>
      </c>
      <c r="B44" s="122">
        <v>-644948</v>
      </c>
      <c r="C44" s="122">
        <v>113658</v>
      </c>
    </row>
    <row r="45" spans="1:3" x14ac:dyDescent="0.25">
      <c r="A45" s="116"/>
      <c r="B45" s="120"/>
      <c r="C45" s="120"/>
    </row>
    <row r="46" spans="1:3" x14ac:dyDescent="0.25">
      <c r="A46" s="115" t="s">
        <v>154</v>
      </c>
      <c r="B46" s="109"/>
      <c r="C46" s="109"/>
    </row>
    <row r="47" spans="1:3" x14ac:dyDescent="0.25">
      <c r="A47" s="103" t="s">
        <v>155</v>
      </c>
      <c r="B47" s="46">
        <v>-180015</v>
      </c>
      <c r="C47" s="46">
        <v>-95199</v>
      </c>
    </row>
    <row r="48" spans="1:3" x14ac:dyDescent="0.25">
      <c r="A48" s="103" t="s">
        <v>36</v>
      </c>
      <c r="B48" s="46">
        <v>-230130</v>
      </c>
      <c r="C48" s="46"/>
    </row>
    <row r="49" spans="1:3" x14ac:dyDescent="0.25">
      <c r="A49" s="103" t="s">
        <v>123</v>
      </c>
      <c r="B49" s="46" t="s">
        <v>132</v>
      </c>
      <c r="C49" s="46" t="s">
        <v>132</v>
      </c>
    </row>
    <row r="50" spans="1:3" x14ac:dyDescent="0.25">
      <c r="A50" s="113" t="s">
        <v>156</v>
      </c>
      <c r="B50" s="46" t="s">
        <v>132</v>
      </c>
      <c r="C50" s="46" t="s">
        <v>132</v>
      </c>
    </row>
    <row r="51" spans="1:3" ht="21" x14ac:dyDescent="0.25">
      <c r="A51" s="114" t="s">
        <v>157</v>
      </c>
      <c r="B51" s="122">
        <v>-410145</v>
      </c>
      <c r="C51" s="122">
        <v>-95199</v>
      </c>
    </row>
    <row r="52" spans="1:3" x14ac:dyDescent="0.25">
      <c r="A52" s="117"/>
      <c r="B52" s="46">
        <v>-618036</v>
      </c>
      <c r="C52" s="46">
        <v>280593</v>
      </c>
    </row>
    <row r="53" spans="1:3" ht="21" x14ac:dyDescent="0.25">
      <c r="A53" s="103" t="s">
        <v>158</v>
      </c>
      <c r="B53" s="46"/>
      <c r="C53" s="46"/>
    </row>
    <row r="54" spans="1:3" ht="16.5" customHeight="1" x14ac:dyDescent="0.25">
      <c r="A54" s="118" t="s">
        <v>159</v>
      </c>
      <c r="B54" s="121">
        <v>-248</v>
      </c>
      <c r="C54" s="121">
        <v>204</v>
      </c>
    </row>
    <row r="55" spans="1:3" x14ac:dyDescent="0.25">
      <c r="A55" s="118"/>
      <c r="B55" s="121"/>
      <c r="C55" s="121"/>
    </row>
    <row r="56" spans="1:3" x14ac:dyDescent="0.25">
      <c r="A56" s="103"/>
      <c r="B56" s="123"/>
      <c r="C56" s="124"/>
    </row>
    <row r="57" spans="1:3" ht="21" x14ac:dyDescent="0.25">
      <c r="A57" s="114" t="s">
        <v>160</v>
      </c>
      <c r="B57" s="122">
        <v>1020605</v>
      </c>
      <c r="C57" s="122">
        <v>1123007</v>
      </c>
    </row>
    <row r="58" spans="1:3" x14ac:dyDescent="0.25">
      <c r="A58" s="125"/>
      <c r="B58" s="69"/>
      <c r="C58" s="69"/>
    </row>
    <row r="59" spans="1:3" ht="21" x14ac:dyDescent="0.25">
      <c r="A59" s="126" t="s">
        <v>161</v>
      </c>
      <c r="B59" s="127">
        <v>402321</v>
      </c>
      <c r="C59" s="127">
        <v>1403804</v>
      </c>
    </row>
  </sheetData>
  <mergeCells count="8">
    <mergeCell ref="C9:C10"/>
    <mergeCell ref="A54:A55"/>
    <mergeCell ref="B54:B55"/>
    <mergeCell ref="C54:C55"/>
    <mergeCell ref="C45:C46"/>
    <mergeCell ref="A9:A10"/>
    <mergeCell ref="B9:B10"/>
    <mergeCell ref="B45:B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Капитал</vt:lpstr>
      <vt:lpstr>ОДД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Balandina</dc:creator>
  <cp:lastModifiedBy>Marina Balandina</cp:lastModifiedBy>
  <dcterms:created xsi:type="dcterms:W3CDTF">2018-08-14T11:26:01Z</dcterms:created>
  <dcterms:modified xsi:type="dcterms:W3CDTF">2018-08-14T11:46:46Z</dcterms:modified>
</cp:coreProperties>
</file>