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 activeTab="3"/>
  </bookViews>
  <sheets>
    <sheet name="ОПиУ" sheetId="1" r:id="rId1"/>
    <sheet name="Баланс" sheetId="2" r:id="rId2"/>
    <sheet name="Капитал" sheetId="3" r:id="rId3"/>
    <sheet name="ОДДС" sheetId="4" r:id="rId4"/>
  </sheets>
  <definedNames>
    <definedName name="OLE_LINK3" localSheetId="1">Баланс!#REF!</definedName>
  </definedNames>
  <calcPr calcId="144525"/>
</workbook>
</file>

<file path=xl/calcChain.xml><?xml version="1.0" encoding="utf-8"?>
<calcChain xmlns="http://schemas.openxmlformats.org/spreadsheetml/2006/main">
  <c r="D61" i="4" l="1"/>
  <c r="D63" i="4" s="1"/>
  <c r="E59" i="4"/>
  <c r="D59" i="4"/>
  <c r="E50" i="4"/>
  <c r="D50" i="4"/>
  <c r="D34" i="4"/>
  <c r="E18" i="4"/>
  <c r="E31" i="4" s="1"/>
  <c r="E34" i="4" s="1"/>
  <c r="D18" i="4"/>
  <c r="D31" i="4" s="1"/>
  <c r="I12" i="3"/>
  <c r="I11" i="3"/>
  <c r="I10" i="3"/>
  <c r="G12" i="3"/>
  <c r="G11" i="3"/>
  <c r="G10" i="3"/>
  <c r="I13" i="3"/>
  <c r="H13" i="3"/>
  <c r="G13" i="3"/>
  <c r="F13" i="3"/>
  <c r="E13" i="3"/>
  <c r="D13" i="3"/>
  <c r="C13" i="3"/>
  <c r="F61" i="2"/>
  <c r="D61" i="2"/>
  <c r="F50" i="2"/>
  <c r="D50" i="2"/>
  <c r="F37" i="2"/>
  <c r="F40" i="2" s="1"/>
  <c r="D37" i="2"/>
  <c r="D40" i="2" s="1"/>
  <c r="F24" i="2"/>
  <c r="D24" i="2"/>
  <c r="F14" i="2"/>
  <c r="D14" i="2"/>
  <c r="F24" i="1"/>
  <c r="F21" i="1"/>
  <c r="F18" i="1"/>
  <c r="F12" i="1"/>
  <c r="F7" i="1"/>
  <c r="F29" i="1"/>
  <c r="E61" i="4" l="1"/>
  <c r="E63" i="4" s="1"/>
  <c r="F26" i="2"/>
  <c r="D26" i="2"/>
  <c r="F62" i="2"/>
  <c r="D62" i="2"/>
  <c r="F63" i="2"/>
  <c r="D63" i="2"/>
  <c r="D29" i="1" l="1"/>
  <c r="D24" i="1"/>
  <c r="D21" i="1"/>
  <c r="D18" i="1"/>
  <c r="D12" i="1"/>
  <c r="D7" i="1"/>
</calcChain>
</file>

<file path=xl/sharedStrings.xml><?xml version="1.0" encoding="utf-8"?>
<sst xmlns="http://schemas.openxmlformats.org/spreadsheetml/2006/main" count="179" uniqueCount="151">
  <si>
    <t>(in thousands of Tenge)</t>
  </si>
  <si>
    <t xml:space="preserve"> </t>
  </si>
  <si>
    <t>Количество простых акций</t>
  </si>
  <si>
    <t>Объявленные дивиденды по привелигированным акциям в тыс.тенге</t>
  </si>
  <si>
    <t>Базовая прибыль / (убыток) на акцию в Тенге</t>
  </si>
  <si>
    <t>Разводненная прибыль / (убыток) на акцию в Тенге</t>
  </si>
  <si>
    <t>6 месяцев  2015</t>
  </si>
  <si>
    <t>6 месяцев  2014</t>
  </si>
  <si>
    <t>Себестоимость реализации</t>
  </si>
  <si>
    <t>Прочие доходы</t>
  </si>
  <si>
    <t>Прочие расходы</t>
  </si>
  <si>
    <t>Прочий совокупный доход</t>
  </si>
  <si>
    <t>Приходящийся на:</t>
  </si>
  <si>
    <t>Акционеров материнской компании</t>
  </si>
  <si>
    <t>Неконтрольные доли участия</t>
  </si>
  <si>
    <t>Выручка</t>
  </si>
  <si>
    <t>Валовый доход/(убыток)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</si>
  <si>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</si>
  <si>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</si>
  <si>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</si>
  <si>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</si>
  <si>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Доход от выбытия дочерней организации</t>
  </si>
  <si>
    <t>Расходы по курсовой разнице</t>
  </si>
  <si>
    <t>Убыток до налогообложения</t>
  </si>
  <si>
    <t>(Расходы)/экономия по подоходному налогу</t>
  </si>
  <si>
    <t>Убыток за период, после налогообложения</t>
  </si>
  <si>
    <t>Итого совокупный убыток за период</t>
  </si>
  <si>
    <t>На 31 декабря 2013 года</t>
  </si>
  <si>
    <t>На 30 июня 2014 года</t>
  </si>
  <si>
    <t>(в тысячах тенге)</t>
  </si>
  <si>
    <t>Акционер-ный капитал</t>
  </si>
  <si>
    <t>Дополнительно оплаченный капитал</t>
  </si>
  <si>
    <t>Выкуплен-ные акции</t>
  </si>
  <si>
    <t>Непокры-тый убыток</t>
  </si>
  <si>
    <t>Итого</t>
  </si>
  <si>
    <t>Неконтроль- ные доли владения</t>
  </si>
  <si>
    <t>Итого капитал</t>
  </si>
  <si>
    <t>На 31 декабря 2014 года</t>
  </si>
  <si>
    <t xml:space="preserve">Итого совокупный убыток </t>
  </si>
  <si>
    <t>Убыток за за 6 месяцев 2014</t>
  </si>
  <si>
    <t>Убыток за 6 месяцев 2015</t>
  </si>
  <si>
    <t>На 30 июня 2015 года</t>
  </si>
  <si>
    <t>В тысячах тенге</t>
  </si>
  <si>
    <t>Прим.</t>
  </si>
  <si>
    <t>30 июня</t>
  </si>
  <si>
    <t>2015 года</t>
  </si>
  <si>
    <t>31 декабря</t>
  </si>
  <si>
    <t>2014 года</t>
  </si>
  <si>
    <t>Активы</t>
  </si>
  <si>
    <t>Долгосрочные активы</t>
  </si>
  <si>
    <t>Основные средства</t>
  </si>
  <si>
    <t>Активы по разведке и оценке</t>
  </si>
  <si>
    <t>Нематериальные активы</t>
  </si>
  <si>
    <t>Авансы, выданные за долгосрочные активы</t>
  </si>
  <si>
    <t>Активы по отсроченному налогу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</si>
  <si>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</si>
  <si>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</si>
  <si>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</si>
  <si>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Краткосрочные активы</t>
  </si>
  <si>
    <t>Товарно-материальные запасы</t>
  </si>
  <si>
    <t>Дебиторская задолженность</t>
  </si>
  <si>
    <t>Дебиторская задолженность связанных сторон</t>
  </si>
  <si>
    <t>Авансы выданные</t>
  </si>
  <si>
    <t>Предоплата по корпоративному подоходному налогу</t>
  </si>
  <si>
    <t>Текущие активы по налогам и платежам в бюджет</t>
  </si>
  <si>
    <t>Прочие краткосрочные активы</t>
  </si>
  <si>
    <t>Денежные средства и их эквиваленты</t>
  </si>
  <si>
    <t>Итого краткосрочных активов</t>
  </si>
  <si>
    <t>Итого активов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</si>
  <si>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</si>
  <si>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</si>
  <si>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</si>
  <si>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</si>
  <si>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Выкупленные акции</t>
  </si>
  <si>
    <t>Накопленный дефицит</t>
  </si>
  <si>
    <t>Капитал, приходящийся на акционеров материнской компании</t>
  </si>
  <si>
    <t>Итого капитала</t>
  </si>
  <si>
    <t>Долгосрочные обязательства</t>
  </si>
  <si>
    <t xml:space="preserve">Банковские займы, долгосрочные </t>
  </si>
  <si>
    <t>Займы, полученные от связанных сторон</t>
  </si>
  <si>
    <t xml:space="preserve">Обязательства по финансовой аренде, долгосрочные </t>
  </si>
  <si>
    <t>Обязательства по привилегированным акциям</t>
  </si>
  <si>
    <t>Резервы по контрактам на недропользование</t>
  </si>
  <si>
    <t>Обязательства по историческим затратам</t>
  </si>
  <si>
    <t>Прочие долгосрочные обязательства</t>
  </si>
  <si>
    <t>Итого долгосрочных обязательств</t>
  </si>
  <si>
    <t>Краткосрочные обязательства</t>
  </si>
  <si>
    <t xml:space="preserve">Банковские займы, краткосрочные </t>
  </si>
  <si>
    <t xml:space="preserve">Обязательства по финансовой аренде, краткосрочные </t>
  </si>
  <si>
    <t>Торговая и прочая кредиторская задолженность</t>
  </si>
  <si>
    <t>Кредиторская задолженность связанным сторонам</t>
  </si>
  <si>
    <t>Корпоративный подоходный налог к уплате</t>
  </si>
  <si>
    <t>Текущие обязательства по налогам и платежам в бюджет</t>
  </si>
  <si>
    <t>Прочие краткосрочные обязательства</t>
  </si>
  <si>
    <t>Итого краткосрочных обязательств</t>
  </si>
  <si>
    <t>Итого капитала и обязательств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</si>
  <si>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</si>
  <si>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</si>
  <si>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За шесть месяцев, закончившихся 30 июня</t>
  </si>
  <si>
    <t>2015 год</t>
  </si>
  <si>
    <t xml:space="preserve">2014 год </t>
  </si>
  <si>
    <t>Денежные потоки от операционной деятельности</t>
  </si>
  <si>
    <t>Убыток до подоходного налога</t>
  </si>
  <si>
    <t>Корректировки на:</t>
  </si>
  <si>
    <t>Износ, истощение и амортизация</t>
  </si>
  <si>
    <t>(Сторнирование)/резерв по сомнительной задолженности</t>
  </si>
  <si>
    <t>Резервы по устаревшим товарно-материальным запасам</t>
  </si>
  <si>
    <t>Резерв по неиспользованным отпускам</t>
  </si>
  <si>
    <t>Прочие долгосрочные резервы по работникам</t>
  </si>
  <si>
    <t>Убыток от выбытия основных средств</t>
  </si>
  <si>
    <t>Убыток от выбытия дочерней организации</t>
  </si>
  <si>
    <t xml:space="preserve">Нереализованная отрицательная курсовая разница </t>
  </si>
  <si>
    <t xml:space="preserve">Убыток от выбытия нематериальных активов </t>
  </si>
  <si>
    <t>Финансовые затраты</t>
  </si>
  <si>
    <t>Денежные потоки от операционной деятельности до изменений в оборотном капитале</t>
  </si>
  <si>
    <t>Изменение в оборотном капитале</t>
  </si>
  <si>
    <t>Изменение в текущих активах по налогам и платежам в бюджет</t>
  </si>
  <si>
    <t>Изменение в товарно-материальных запасах</t>
  </si>
  <si>
    <t>Изменение в дебиторской задолженности</t>
  </si>
  <si>
    <t>Изменение в дебиторской задолженности связанных сторон</t>
  </si>
  <si>
    <t>Изменение в авансах выданных</t>
  </si>
  <si>
    <t>Изменение в прочих краткосрочных активах</t>
  </si>
  <si>
    <t>Изменение в торговой и прочей кредиторской задолженности</t>
  </si>
  <si>
    <t>Изменение в кредиторской задолженности связанным сторонам</t>
  </si>
  <si>
    <t>Изменение в текущих обязательствах по налогам и платежам в бюджет</t>
  </si>
  <si>
    <t>Изменение в прочих обязательствах</t>
  </si>
  <si>
    <t>Поступление/(расходование) денежных средств от операционной деятельности</t>
  </si>
  <si>
    <t>Подоходный налог уплаченный</t>
  </si>
  <si>
    <t>Чистое поступление/(расходование)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</si>
  <si>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</si>
  <si>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</si>
  <si>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активов по разведке и оценке</t>
  </si>
  <si>
    <t>Приобретение нематериальных активов</t>
  </si>
  <si>
    <t>Денежные средства выбывшей дочерней компании</t>
  </si>
  <si>
    <t>Поступления от продажи дочерней организации</t>
  </si>
  <si>
    <t>Переводы в денежные средства, ограниченные в использовании</t>
  </si>
  <si>
    <t>Погашение обязательств по контрактам</t>
  </si>
  <si>
    <t>Поступления от выбытия основных средств</t>
  </si>
  <si>
    <t>Прочие приобретения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</si>
  <si>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</si>
  <si>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</si>
  <si>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Поступления по займам от связанных сторон</t>
  </si>
  <si>
    <t>Погашение займов связанным сторонам</t>
  </si>
  <si>
    <t>Получение банковских займов</t>
  </si>
  <si>
    <t>Погашение банковских займов</t>
  </si>
  <si>
    <t>Выплата процентов по банковским займам</t>
  </si>
  <si>
    <t>Платежи по договорам финансовой аренды</t>
  </si>
  <si>
    <t>Чистые потоки денежных средств от финансовой деятельности</t>
  </si>
  <si>
    <t>Чистое изменение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</si>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</sst>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-* #,##0.00_р_._-;\-* #,##0.00_р_._-;_-* &quot;-&quot;??_р_._-;_-@_-"/>
    <numFmt numFmtId="164" formatCode="&quot;$&quot;#,##0_);[Red]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[$-419]mmm\ yy;@"/>
    <numFmt numFmtId="171" formatCode="#,##0_)_%;\(#,##0\)_%;"/>
    <numFmt numFmtId="172" formatCode="_ * #,##0_ ;_ * \-#,##0_ ;_ * &quot;-&quot;_ ;_ @_ 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-* #,##0_р_._-;\-* #,##0_р_._-;_-* &quot;-&quot;??_р_._-;_-@_-"/>
    <numFmt numFmtId="180" formatCode="_._.* \(#,##0\)_%;_._.* #,##0_)_%;_._.* 0_)_%;_._.@_)_%"/>
    <numFmt numFmtId="181" formatCode="_._.&quot;$&quot;* \(#,##0\)_%;_._.&quot;$&quot;* #,##0_)_%;_._.&quot;$&quot;* 0_)_%;_._.@_)_%"/>
    <numFmt numFmtId="182" formatCode="* \(#,##0\);* #,##0_);&quot;-&quot;??_);@"/>
    <numFmt numFmtId="183" formatCode="&quot;$&quot;* #,##0_)_%;&quot;$&quot;* \(#,##0\)_%;&quot;$&quot;* &quot;-&quot;??_)_%;@_)_%"/>
    <numFmt numFmtId="184" formatCode="_._.&quot;$&quot;* #,##0.0_)_%;_._.&quot;$&quot;* \(#,##0.0\)_%"/>
    <numFmt numFmtId="185" formatCode="&quot;$&quot;* #,##0.0_)_%;&quot;$&quot;* \(#,##0.0\)_%;&quot;$&quot;* \ .0_)_%"/>
    <numFmt numFmtId="186" formatCode="_._.&quot;$&quot;* #,##0.00_)_%;_._.&quot;$&quot;* \(#,##0.00\)_%"/>
    <numFmt numFmtId="187" formatCode="&quot;$&quot;* #,##0.00_)_%;&quot;$&quot;* \(#,##0.00\)_%;&quot;$&quot;* \ .00_)_%"/>
    <numFmt numFmtId="188" formatCode="_._.&quot;$&quot;* #,##0.000_)_%;_._.&quot;$&quot;* \(#,##0.000\)_%"/>
    <numFmt numFmtId="189" formatCode="&quot;$&quot;* #,##0.000_)_%;&quot;$&quot;* \(#,##0.000\)_%;&quot;$&quot;* \ .000_)_%"/>
    <numFmt numFmtId="190" formatCode="mmmm\ d\,\ yyyy"/>
    <numFmt numFmtId="191" formatCode="* #,##0_);* \(#,##0\);&quot;-&quot;??_);@"/>
    <numFmt numFmtId="192" formatCode="0_)%;\(0\)%"/>
    <numFmt numFmtId="193" formatCode="_._._(* 0_)%;_._.* \(0\)%"/>
    <numFmt numFmtId="194" formatCode="_(0_)%;\(0\)%"/>
    <numFmt numFmtId="195" formatCode="0%_);\(0%\)"/>
    <numFmt numFmtId="196" formatCode="_(0.0_)%;\(0.0\)%"/>
    <numFmt numFmtId="197" formatCode="_._._(* 0.0_)%;_._.* \(0.0\)%"/>
    <numFmt numFmtId="198" formatCode="_(0.00_)%;\(0.00\)%"/>
    <numFmt numFmtId="199" formatCode="_._._(* 0.00_)%;_._.* \(0.00\)%"/>
    <numFmt numFmtId="200" formatCode="_(0.000_)%;\(0.000\)%"/>
    <numFmt numFmtId="201" formatCode="_._._(* 0.000_)%;_._.* \(0.000\)%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</font>
    <font>
      <sz val="10"/>
      <name val="Arial Cyr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 Cyr"/>
      <charset val="204"/>
    </font>
    <font>
      <sz val="8"/>
      <name val="Arial"/>
      <family val="2"/>
    </font>
    <font>
      <sz val="10"/>
      <name val="Times New Roman CYR"/>
      <charset val="204"/>
    </font>
    <font>
      <sz val="10"/>
      <name val="Helv"/>
    </font>
    <font>
      <b/>
      <sz val="12"/>
      <color indexed="60"/>
      <name val="Swis721 Cn BT"/>
    </font>
    <font>
      <b/>
      <sz val="10"/>
      <color indexed="10"/>
      <name val="Arial"/>
      <family val="2"/>
    </font>
    <font>
      <sz val="11"/>
      <name val="ZapfCalligr BT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55">
    <xf numFmtId="0" fontId="0" fillId="0" borderId="0"/>
    <xf numFmtId="0" fontId="2" fillId="0" borderId="0"/>
    <xf numFmtId="9" fontId="2" fillId="0" borderId="0" applyFont="0" applyFill="0" applyBorder="0" applyAlignment="0" applyProtection="0"/>
    <xf numFmtId="170" fontId="2" fillId="0" borderId="0"/>
    <xf numFmtId="169" fontId="2" fillId="0" borderId="0" applyFont="0" applyFill="0" applyBorder="0" applyAlignment="0" applyProtection="0"/>
    <xf numFmtId="170" fontId="3" fillId="0" borderId="0"/>
    <xf numFmtId="170" fontId="5" fillId="2" borderId="0" applyNumberFormat="0" applyBorder="0" applyAlignment="0" applyProtection="0"/>
    <xf numFmtId="170" fontId="5" fillId="3" borderId="0" applyNumberFormat="0" applyBorder="0" applyAlignment="0" applyProtection="0"/>
    <xf numFmtId="170" fontId="5" fillId="4" borderId="0" applyNumberFormat="0" applyBorder="0" applyAlignment="0" applyProtection="0"/>
    <xf numFmtId="170" fontId="5" fillId="5" borderId="0" applyNumberFormat="0" applyBorder="0" applyAlignment="0" applyProtection="0"/>
    <xf numFmtId="170" fontId="5" fillId="6" borderId="0" applyNumberFormat="0" applyBorder="0" applyAlignment="0" applyProtection="0"/>
    <xf numFmtId="170" fontId="5" fillId="7" borderId="0" applyNumberFormat="0" applyBorder="0" applyAlignment="0" applyProtection="0"/>
    <xf numFmtId="170" fontId="5" fillId="8" borderId="0" applyNumberFormat="0" applyBorder="0" applyAlignment="0" applyProtection="0"/>
    <xf numFmtId="170" fontId="5" fillId="9" borderId="0" applyNumberFormat="0" applyBorder="0" applyAlignment="0" applyProtection="0"/>
    <xf numFmtId="170" fontId="5" fillId="10" borderId="0" applyNumberFormat="0" applyBorder="0" applyAlignment="0" applyProtection="0"/>
    <xf numFmtId="170" fontId="5" fillId="5" borderId="0" applyNumberFormat="0" applyBorder="0" applyAlignment="0" applyProtection="0"/>
    <xf numFmtId="170" fontId="5" fillId="8" borderId="0" applyNumberFormat="0" applyBorder="0" applyAlignment="0" applyProtection="0"/>
    <xf numFmtId="170" fontId="5" fillId="11" borderId="0" applyNumberFormat="0" applyBorder="0" applyAlignment="0" applyProtection="0"/>
    <xf numFmtId="170" fontId="6" fillId="12" borderId="0" applyNumberFormat="0" applyBorder="0" applyAlignment="0" applyProtection="0"/>
    <xf numFmtId="170" fontId="6" fillId="9" borderId="0" applyNumberFormat="0" applyBorder="0" applyAlignment="0" applyProtection="0"/>
    <xf numFmtId="170" fontId="6" fillId="10" borderId="0" applyNumberFormat="0" applyBorder="0" applyAlignment="0" applyProtection="0"/>
    <xf numFmtId="170" fontId="6" fillId="13" borderId="0" applyNumberFormat="0" applyBorder="0" applyAlignment="0" applyProtection="0"/>
    <xf numFmtId="170" fontId="6" fillId="14" borderId="0" applyNumberFormat="0" applyBorder="0" applyAlignment="0" applyProtection="0"/>
    <xf numFmtId="170" fontId="6" fillId="15" borderId="0" applyNumberFormat="0" applyBorder="0" applyAlignment="0" applyProtection="0"/>
    <xf numFmtId="165" fontId="7" fillId="0" borderId="3"/>
    <xf numFmtId="170" fontId="8" fillId="0" borderId="0" applyFill="0" applyBorder="0" applyProtection="0">
      <alignment horizontal="center"/>
      <protection locked="0"/>
    </xf>
    <xf numFmtId="170" fontId="9" fillId="0" borderId="4">
      <alignment horizontal="center"/>
    </xf>
    <xf numFmtId="171" fontId="4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79" fontId="4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70" fontId="16" fillId="0" borderId="0" applyNumberFormat="0" applyFill="0" applyBorder="0" applyAlignment="0" applyProtection="0"/>
    <xf numFmtId="180" fontId="17" fillId="0" borderId="0" applyFill="0" applyBorder="0" applyProtection="0"/>
    <xf numFmtId="181" fontId="11" fillId="0" borderId="0" applyFont="0" applyFill="0" applyBorder="0" applyAlignment="0" applyProtection="0"/>
    <xf numFmtId="182" fontId="18" fillId="0" borderId="0" applyFill="0" applyBorder="0" applyProtection="0"/>
    <xf numFmtId="182" fontId="18" fillId="0" borderId="2" applyFill="0" applyProtection="0"/>
    <xf numFmtId="182" fontId="18" fillId="0" borderId="5" applyFill="0" applyProtection="0"/>
    <xf numFmtId="183" fontId="4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18" fillId="0" borderId="0" applyFill="0" applyBorder="0" applyProtection="0"/>
    <xf numFmtId="191" fontId="18" fillId="0" borderId="2" applyFill="0" applyProtection="0"/>
    <xf numFmtId="191" fontId="18" fillId="0" borderId="5" applyFill="0" applyProtection="0"/>
    <xf numFmtId="37" fontId="7" fillId="0" borderId="6"/>
    <xf numFmtId="14" fontId="19" fillId="16" borderId="1">
      <alignment horizontal="center" vertical="center" wrapText="1"/>
    </xf>
    <xf numFmtId="170" fontId="8" fillId="0" borderId="0" applyFill="0" applyAlignment="0" applyProtection="0">
      <protection locked="0"/>
    </xf>
    <xf numFmtId="170" fontId="8" fillId="0" borderId="7" applyFill="0" applyAlignment="0" applyProtection="0">
      <protection locked="0"/>
    </xf>
    <xf numFmtId="170" fontId="20" fillId="0" borderId="0"/>
    <xf numFmtId="170" fontId="1" fillId="0" borderId="0"/>
    <xf numFmtId="170" fontId="3" fillId="0" borderId="0"/>
    <xf numFmtId="170" fontId="21" fillId="0" borderId="0"/>
    <xf numFmtId="170" fontId="3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170" fontId="14" fillId="0" borderId="0"/>
    <xf numFmtId="170" fontId="1" fillId="0" borderId="0"/>
    <xf numFmtId="37" fontId="4" fillId="0" borderId="0"/>
    <xf numFmtId="170" fontId="4" fillId="0" borderId="0"/>
    <xf numFmtId="170" fontId="5" fillId="0" borderId="0"/>
    <xf numFmtId="170" fontId="3" fillId="0" borderId="0"/>
    <xf numFmtId="170" fontId="22" fillId="0" borderId="0"/>
    <xf numFmtId="170" fontId="22" fillId="0" borderId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1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3" fillId="0" borderId="0"/>
    <xf numFmtId="170" fontId="24" fillId="0" borderId="8"/>
    <xf numFmtId="170" fontId="25" fillId="0" borderId="0" applyFill="0" applyBorder="0" applyProtection="0">
      <alignment horizontal="left" vertical="top"/>
    </xf>
    <xf numFmtId="170" fontId="7" fillId="0" borderId="6"/>
    <xf numFmtId="170" fontId="7" fillId="0" borderId="0"/>
    <xf numFmtId="170" fontId="26" fillId="0" borderId="0"/>
    <xf numFmtId="170" fontId="6" fillId="17" borderId="0" applyNumberFormat="0" applyBorder="0" applyAlignment="0" applyProtection="0"/>
    <xf numFmtId="170" fontId="6" fillId="18" borderId="0" applyNumberFormat="0" applyBorder="0" applyAlignment="0" applyProtection="0"/>
    <xf numFmtId="170" fontId="6" fillId="19" borderId="0" applyNumberFormat="0" applyBorder="0" applyAlignment="0" applyProtection="0"/>
    <xf numFmtId="170" fontId="6" fillId="13" borderId="0" applyNumberFormat="0" applyBorder="0" applyAlignment="0" applyProtection="0"/>
    <xf numFmtId="170" fontId="6" fillId="14" borderId="0" applyNumberFormat="0" applyBorder="0" applyAlignment="0" applyProtection="0"/>
    <xf numFmtId="170" fontId="6" fillId="20" borderId="0" applyNumberFormat="0" applyBorder="0" applyAlignment="0" applyProtection="0"/>
    <xf numFmtId="170" fontId="27" fillId="7" borderId="9" applyNumberFormat="0" applyAlignment="0" applyProtection="0"/>
    <xf numFmtId="170" fontId="28" fillId="21" borderId="10" applyNumberFormat="0" applyAlignment="0" applyProtection="0"/>
    <xf numFmtId="170" fontId="29" fillId="21" borderId="9" applyNumberFormat="0" applyAlignment="0" applyProtection="0"/>
    <xf numFmtId="170" fontId="30" fillId="0" borderId="11" applyNumberFormat="0" applyFill="0" applyAlignment="0" applyProtection="0"/>
    <xf numFmtId="170" fontId="31" fillId="0" borderId="12" applyNumberFormat="0" applyFill="0" applyAlignment="0" applyProtection="0"/>
    <xf numFmtId="170" fontId="32" fillId="0" borderId="13" applyNumberFormat="0" applyFill="0" applyAlignment="0" applyProtection="0"/>
    <xf numFmtId="170" fontId="32" fillId="0" borderId="0" applyNumberFormat="0" applyFill="0" applyBorder="0" applyAlignment="0" applyProtection="0"/>
    <xf numFmtId="170" fontId="33" fillId="0" borderId="14" applyNumberFormat="0" applyFill="0" applyAlignment="0" applyProtection="0"/>
    <xf numFmtId="170" fontId="34" fillId="22" borderId="15" applyNumberFormat="0" applyAlignment="0" applyProtection="0"/>
    <xf numFmtId="170" fontId="35" fillId="0" borderId="0" applyNumberFormat="0" applyFill="0" applyBorder="0" applyAlignment="0" applyProtection="0"/>
    <xf numFmtId="170" fontId="36" fillId="23" borderId="0" applyNumberFormat="0" applyBorder="0" applyAlignment="0" applyProtection="0"/>
    <xf numFmtId="170" fontId="4" fillId="0" borderId="0"/>
    <xf numFmtId="170" fontId="1" fillId="0" borderId="0"/>
    <xf numFmtId="170" fontId="15" fillId="0" borderId="0"/>
    <xf numFmtId="170" fontId="1" fillId="0" borderId="0"/>
    <xf numFmtId="170" fontId="37" fillId="3" borderId="0" applyNumberFormat="0" applyBorder="0" applyAlignment="0" applyProtection="0"/>
    <xf numFmtId="170" fontId="38" fillId="0" borderId="0" applyNumberFormat="0" applyFill="0" applyBorder="0" applyAlignment="0" applyProtection="0"/>
    <xf numFmtId="170" fontId="15" fillId="24" borderId="1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170" fontId="39" fillId="0" borderId="17" applyNumberFormat="0" applyFill="0" applyAlignment="0" applyProtection="0"/>
    <xf numFmtId="170" fontId="40" fillId="0" borderId="0"/>
    <xf numFmtId="170" fontId="41" fillId="0" borderId="0" applyNumberFormat="0" applyFill="0" applyBorder="0" applyAlignment="0" applyProtection="0"/>
    <xf numFmtId="49" fontId="40" fillId="0" borderId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42" fillId="4" borderId="0" applyNumberFormat="0" applyBorder="0" applyAlignment="0" applyProtection="0"/>
    <xf numFmtId="37" fontId="15" fillId="0" borderId="0" applyFont="0" applyBorder="0" applyAlignment="0" applyProtection="0"/>
    <xf numFmtId="169" fontId="2" fillId="0" borderId="0" applyFont="0" applyFill="0" applyBorder="0" applyAlignment="0" applyProtection="0"/>
    <xf numFmtId="0" fontId="43" fillId="0" borderId="0">
      <alignment horizontal="left"/>
    </xf>
    <xf numFmtId="0" fontId="22" fillId="0" borderId="0"/>
    <xf numFmtId="0" fontId="21" fillId="0" borderId="0"/>
    <xf numFmtId="0" fontId="21" fillId="0" borderId="0"/>
    <xf numFmtId="43" fontId="2" fillId="0" borderId="0" applyFont="0" applyFill="0" applyBorder="0" applyAlignment="0" applyProtection="0"/>
    <xf numFmtId="0" fontId="22" fillId="0" borderId="0"/>
  </cellStyleXfs>
  <cellXfs count="104">
    <xf numFmtId="0" fontId="0" fillId="0" borderId="0" xfId="0"/>
    <xf numFmtId="0" fontId="44" fillId="0" borderId="1" xfId="0" applyNumberFormat="1" applyFont="1" applyFill="1" applyBorder="1" applyAlignment="1">
      <alignment vertical="center"/>
    </xf>
    <xf numFmtId="0" fontId="45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>
      <alignment vertical="center"/>
    </xf>
    <xf numFmtId="0" fontId="46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>
      <alignment horizontal="center" vertical="center"/>
    </xf>
    <xf numFmtId="167" fontId="45" fillId="0" borderId="0" xfId="0" applyNumberFormat="1" applyFont="1" applyFill="1" applyAlignment="1">
      <alignment vertical="center"/>
    </xf>
    <xf numFmtId="0" fontId="45" fillId="0" borderId="0" xfId="0" applyNumberFormat="1" applyFont="1" applyFill="1" applyAlignment="1">
      <alignment horizontal="center" vertical="center"/>
    </xf>
    <xf numFmtId="167" fontId="47" fillId="0" borderId="0" xfId="0" applyNumberFormat="1" applyFont="1" applyFill="1" applyAlignment="1">
      <alignment vertical="center"/>
    </xf>
    <xf numFmtId="0" fontId="46" fillId="0" borderId="1" xfId="0" applyNumberFormat="1" applyFont="1" applyFill="1" applyBorder="1" applyAlignment="1">
      <alignment vertical="center"/>
    </xf>
    <xf numFmtId="167" fontId="47" fillId="0" borderId="1" xfId="0" applyNumberFormat="1" applyFont="1" applyFill="1" applyBorder="1" applyAlignment="1">
      <alignment vertical="center"/>
    </xf>
    <xf numFmtId="0" fontId="45" fillId="0" borderId="0" xfId="0" applyNumberFormat="1" applyFont="1" applyFill="1" applyAlignment="1">
      <alignment vertical="center"/>
    </xf>
    <xf numFmtId="0" fontId="45" fillId="0" borderId="18" xfId="0" applyNumberFormat="1" applyFont="1" applyFill="1" applyBorder="1" applyAlignment="1">
      <alignment vertical="center"/>
    </xf>
    <xf numFmtId="0" fontId="45" fillId="0" borderId="18" xfId="0" applyNumberFormat="1" applyFont="1" applyFill="1" applyBorder="1" applyAlignment="1">
      <alignment horizontal="center" vertical="center"/>
    </xf>
    <xf numFmtId="167" fontId="47" fillId="0" borderId="18" xfId="0" applyNumberFormat="1" applyFont="1" applyFill="1" applyBorder="1" applyAlignment="1">
      <alignment vertical="center"/>
    </xf>
    <xf numFmtId="167" fontId="48" fillId="0" borderId="1" xfId="0" applyNumberFormat="1" applyFont="1" applyFill="1" applyBorder="1" applyAlignment="1">
      <alignment vertical="center"/>
    </xf>
    <xf numFmtId="0" fontId="45" fillId="0" borderId="19" xfId="0" applyNumberFormat="1" applyFont="1" applyFill="1" applyBorder="1" applyAlignment="1">
      <alignment vertical="center"/>
    </xf>
    <xf numFmtId="0" fontId="45" fillId="0" borderId="19" xfId="0" applyNumberFormat="1" applyFont="1" applyFill="1" applyBorder="1" applyAlignment="1">
      <alignment horizontal="center" vertical="center"/>
    </xf>
    <xf numFmtId="167" fontId="47" fillId="0" borderId="19" xfId="0" applyNumberFormat="1" applyFont="1" applyFill="1" applyBorder="1" applyAlignment="1">
      <alignment vertical="center"/>
    </xf>
    <xf numFmtId="0" fontId="48" fillId="0" borderId="0" xfId="0" applyFont="1" applyFill="1" applyAlignment="1"/>
    <xf numFmtId="167" fontId="49" fillId="0" borderId="0" xfId="0" applyNumberFormat="1" applyFont="1" applyFill="1" applyAlignment="1"/>
    <xf numFmtId="0" fontId="48" fillId="25" borderId="0" xfId="0" applyFont="1" applyFill="1" applyAlignment="1"/>
    <xf numFmtId="167" fontId="48" fillId="25" borderId="0" xfId="0" applyNumberFormat="1" applyFont="1" applyFill="1" applyAlignment="1"/>
    <xf numFmtId="167" fontId="47" fillId="25" borderId="0" xfId="0" applyNumberFormat="1" applyFont="1" applyFill="1" applyAlignment="1">
      <alignment vertical="center"/>
    </xf>
    <xf numFmtId="167" fontId="0" fillId="0" borderId="0" xfId="0" applyNumberFormat="1"/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50" fillId="0" borderId="1" xfId="0" applyFont="1" applyBorder="1" applyAlignment="1">
      <alignment vertical="center" wrapText="1"/>
    </xf>
    <xf numFmtId="0" fontId="50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right" vertical="center"/>
    </xf>
    <xf numFmtId="0" fontId="50" fillId="0" borderId="1" xfId="0" applyFont="1" applyBorder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19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19" xfId="0" applyFont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 vertical="center"/>
    </xf>
    <xf numFmtId="0" fontId="46" fillId="0" borderId="21" xfId="0" applyNumberFormat="1" applyFont="1" applyFill="1" applyBorder="1" applyAlignment="1">
      <alignment horizontal="center" vertical="center"/>
    </xf>
    <xf numFmtId="167" fontId="47" fillId="0" borderId="21" xfId="0" applyNumberFormat="1" applyFont="1" applyFill="1" applyBorder="1" applyAlignment="1">
      <alignment vertical="center"/>
    </xf>
    <xf numFmtId="0" fontId="48" fillId="0" borderId="0" xfId="0" applyNumberFormat="1" applyFont="1" applyFill="1" applyAlignment="1"/>
    <xf numFmtId="0" fontId="48" fillId="0" borderId="0" xfId="0" applyNumberFormat="1" applyFont="1" applyFill="1" applyAlignment="1">
      <alignment horizontal="center"/>
    </xf>
    <xf numFmtId="167" fontId="48" fillId="0" borderId="0" xfId="0" applyNumberFormat="1" applyFont="1" applyFill="1" applyAlignment="1"/>
    <xf numFmtId="0" fontId="48" fillId="0" borderId="0" xfId="0" applyNumberFormat="1" applyFont="1" applyFill="1" applyAlignment="1">
      <alignment vertical="center"/>
    </xf>
    <xf numFmtId="0" fontId="46" fillId="0" borderId="20" xfId="0" applyNumberFormat="1" applyFont="1" applyFill="1" applyBorder="1" applyAlignment="1">
      <alignment horizontal="center" vertical="center"/>
    </xf>
    <xf numFmtId="167" fontId="47" fillId="0" borderId="20" xfId="0" applyNumberFormat="1" applyFont="1" applyFill="1" applyBorder="1" applyAlignment="1">
      <alignment vertical="center"/>
    </xf>
    <xf numFmtId="0" fontId="46" fillId="25" borderId="0" xfId="0" applyNumberFormat="1" applyFont="1" applyFill="1" applyAlignment="1">
      <alignment vertical="center"/>
    </xf>
    <xf numFmtId="167" fontId="46" fillId="25" borderId="0" xfId="0" applyNumberFormat="1" applyFont="1" applyFill="1" applyAlignment="1">
      <alignment vertical="center"/>
    </xf>
    <xf numFmtId="167" fontId="48" fillId="25" borderId="0" xfId="0" applyNumberFormat="1" applyFont="1" applyFill="1" applyAlignment="1">
      <alignment vertical="center"/>
    </xf>
    <xf numFmtId="167" fontId="48" fillId="25" borderId="1" xfId="0" applyNumberFormat="1" applyFont="1" applyFill="1" applyBorder="1" applyAlignment="1">
      <alignment vertical="center"/>
    </xf>
    <xf numFmtId="3" fontId="0" fillId="0" borderId="0" xfId="0" applyNumberFormat="1"/>
    <xf numFmtId="0" fontId="52" fillId="25" borderId="1" xfId="149" applyFont="1" applyFill="1" applyBorder="1" applyAlignment="1">
      <alignment wrapText="1"/>
    </xf>
    <xf numFmtId="0" fontId="53" fillId="26" borderId="0" xfId="0" applyFont="1" applyFill="1" applyBorder="1" applyAlignment="1">
      <alignment horizontal="right" vertical="center" wrapText="1"/>
    </xf>
    <xf numFmtId="0" fontId="53" fillId="26" borderId="1" xfId="0" applyFont="1" applyFill="1" applyBorder="1" applyAlignment="1">
      <alignment horizontal="right" vertical="center" wrapText="1"/>
    </xf>
    <xf numFmtId="0" fontId="53" fillId="26" borderId="0" xfId="0" applyFont="1" applyFill="1" applyAlignment="1">
      <alignment horizontal="right" vertical="center" wrapText="1"/>
    </xf>
    <xf numFmtId="0" fontId="54" fillId="0" borderId="0" xfId="0" applyFont="1"/>
    <xf numFmtId="0" fontId="53" fillId="25" borderId="21" xfId="149" applyFont="1" applyFill="1" applyBorder="1" applyAlignment="1">
      <alignment wrapText="1"/>
    </xf>
    <xf numFmtId="167" fontId="53" fillId="25" borderId="21" xfId="149" applyNumberFormat="1" applyFont="1" applyFill="1" applyBorder="1" applyAlignment="1"/>
    <xf numFmtId="0" fontId="55" fillId="25" borderId="1" xfId="149" applyFont="1" applyFill="1" applyBorder="1" applyAlignment="1">
      <alignment horizontal="left" wrapText="1"/>
    </xf>
    <xf numFmtId="167" fontId="55" fillId="25" borderId="1" xfId="149" applyNumberFormat="1" applyFont="1" applyFill="1" applyBorder="1" applyAlignment="1"/>
    <xf numFmtId="0" fontId="53" fillId="25" borderId="0" xfId="149" applyFont="1" applyFill="1" applyAlignment="1">
      <alignment wrapText="1"/>
    </xf>
    <xf numFmtId="167" fontId="53" fillId="25" borderId="0" xfId="149" applyNumberFormat="1" applyFont="1" applyFill="1" applyAlignment="1"/>
    <xf numFmtId="0" fontId="51" fillId="0" borderId="1" xfId="0" applyFont="1" applyBorder="1" applyAlignment="1">
      <alignment horizontal="right" vertical="center" wrapText="1"/>
    </xf>
    <xf numFmtId="0" fontId="51" fillId="0" borderId="1" xfId="0" applyFont="1" applyBorder="1" applyAlignment="1">
      <alignment vertical="center" wrapText="1"/>
    </xf>
    <xf numFmtId="0" fontId="51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0" fillId="0" borderId="1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" xfId="0" applyFont="1" applyBorder="1" applyAlignment="1">
      <alignment vertical="center"/>
    </xf>
    <xf numFmtId="0" fontId="50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0" fillId="0" borderId="19" xfId="0" applyFont="1" applyBorder="1" applyAlignment="1">
      <alignment horizontal="center" vertical="center"/>
    </xf>
    <xf numFmtId="0" fontId="56" fillId="0" borderId="1" xfId="0" applyFont="1" applyBorder="1" applyAlignment="1">
      <alignment vertical="center"/>
    </xf>
    <xf numFmtId="0" fontId="51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vertical="center" wrapText="1"/>
    </xf>
    <xf numFmtId="0" fontId="50" fillId="26" borderId="0" xfId="0" applyFont="1" applyFill="1" applyAlignment="1">
      <alignment vertical="center" wrapText="1"/>
    </xf>
    <xf numFmtId="0" fontId="51" fillId="26" borderId="0" xfId="0" applyFont="1" applyFill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26" borderId="0" xfId="0" applyFont="1" applyFill="1" applyAlignment="1">
      <alignment vertical="center"/>
    </xf>
    <xf numFmtId="0" fontId="51" fillId="26" borderId="0" xfId="0" applyFont="1" applyFill="1" applyAlignment="1">
      <alignment vertical="center"/>
    </xf>
    <xf numFmtId="0" fontId="51" fillId="0" borderId="20" xfId="0" applyFont="1" applyBorder="1" applyAlignment="1">
      <alignment vertical="center"/>
    </xf>
    <xf numFmtId="0" fontId="57" fillId="0" borderId="1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3" fontId="51" fillId="0" borderId="1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0" fillId="0" borderId="1" xfId="0" applyNumberFormat="1" applyFont="1" applyBorder="1" applyAlignment="1">
      <alignment vertical="center"/>
    </xf>
    <xf numFmtId="3" fontId="50" fillId="0" borderId="19" xfId="0" applyNumberFormat="1" applyFont="1" applyBorder="1" applyAlignment="1">
      <alignment vertical="center"/>
    </xf>
    <xf numFmtId="0" fontId="48" fillId="26" borderId="0" xfId="0" applyFont="1" applyFill="1" applyAlignment="1">
      <alignment wrapText="1"/>
    </xf>
    <xf numFmtId="0" fontId="48" fillId="26" borderId="0" xfId="0" applyFont="1" applyFill="1" applyAlignment="1"/>
    <xf numFmtId="0" fontId="58" fillId="0" borderId="0" xfId="0" applyFont="1" applyAlignment="1">
      <alignment vertical="center"/>
    </xf>
    <xf numFmtId="0" fontId="51" fillId="0" borderId="18" xfId="0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48" fillId="0" borderId="0" xfId="0" applyFont="1" applyAlignment="1"/>
    <xf numFmtId="0" fontId="51" fillId="0" borderId="20" xfId="0" applyFont="1" applyBorder="1" applyAlignment="1">
      <alignment horizontal="center" vertical="center" wrapText="1"/>
    </xf>
    <xf numFmtId="167" fontId="47" fillId="26" borderId="20" xfId="0" applyNumberFormat="1" applyFont="1" applyFill="1" applyBorder="1" applyAlignment="1">
      <alignment vertical="center" wrapText="1"/>
    </xf>
    <xf numFmtId="167" fontId="48" fillId="26" borderId="1" xfId="0" applyNumberFormat="1" applyFont="1" applyFill="1" applyBorder="1" applyAlignment="1">
      <alignment vertical="center"/>
    </xf>
    <xf numFmtId="167" fontId="47" fillId="26" borderId="18" xfId="0" applyNumberFormat="1" applyFont="1" applyFill="1" applyBorder="1" applyAlignment="1">
      <alignment vertical="center"/>
    </xf>
    <xf numFmtId="167" fontId="47" fillId="26" borderId="1" xfId="0" applyNumberFormat="1" applyFont="1" applyFill="1" applyBorder="1" applyAlignment="1">
      <alignment vertical="center"/>
    </xf>
  </cellXfs>
  <cellStyles count="155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Bottom Border Line" xfId="24"/>
    <cellStyle name="Centered Heading" xfId="25"/>
    <cellStyle name="Column_Title" xfId="26"/>
    <cellStyle name="Comma %" xfId="27"/>
    <cellStyle name="Comma [0] 2" xfId="28"/>
    <cellStyle name="Comma 0.0" xfId="29"/>
    <cellStyle name="Comma 0.0%" xfId="30"/>
    <cellStyle name="Comma 0.00" xfId="31"/>
    <cellStyle name="Comma 0.00%" xfId="32"/>
    <cellStyle name="Comma 0.000" xfId="33"/>
    <cellStyle name="Comma 0.000%" xfId="34"/>
    <cellStyle name="Comma 10" xfId="35"/>
    <cellStyle name="Comma 11" xfId="36"/>
    <cellStyle name="Comma 12" xfId="37"/>
    <cellStyle name="Comma 13" xfId="153"/>
    <cellStyle name="Comma 2" xfId="4"/>
    <cellStyle name="Comma 3" xfId="38"/>
    <cellStyle name="Comma 4" xfId="39"/>
    <cellStyle name="Comma 5" xfId="40"/>
    <cellStyle name="Comma 6" xfId="41"/>
    <cellStyle name="Comma 7" xfId="42"/>
    <cellStyle name="Comma 8" xfId="43"/>
    <cellStyle name="Comma 8 2" xfId="44"/>
    <cellStyle name="Comma 9" xfId="45"/>
    <cellStyle name="Company Name" xfId="46"/>
    <cellStyle name="CR Comma" xfId="47"/>
    <cellStyle name="CR Currency" xfId="48"/>
    <cellStyle name="Credit" xfId="49"/>
    <cellStyle name="Credit subtotal" xfId="50"/>
    <cellStyle name="Credit Total" xfId="51"/>
    <cellStyle name="Currency %" xfId="52"/>
    <cellStyle name="Currency 0.0" xfId="53"/>
    <cellStyle name="Currency 0.0%" xfId="54"/>
    <cellStyle name="Currency 0.00" xfId="55"/>
    <cellStyle name="Currency 0.00%" xfId="56"/>
    <cellStyle name="Currency 0.000" xfId="57"/>
    <cellStyle name="Currency 0.000%" xfId="58"/>
    <cellStyle name="Date" xfId="59"/>
    <cellStyle name="Debit" xfId="60"/>
    <cellStyle name="Debit subtotal" xfId="61"/>
    <cellStyle name="Debit Total" xfId="62"/>
    <cellStyle name="Dex Doub Line" xfId="63"/>
    <cellStyle name="Heading" xfId="64"/>
    <cellStyle name="Heading No Underline" xfId="65"/>
    <cellStyle name="Heading With Underline" xfId="66"/>
    <cellStyle name="Îáû÷íûé_Ëèñò1" xfId="67"/>
    <cellStyle name="Normal 10" xfId="68"/>
    <cellStyle name="Normal 10 2" xfId="69"/>
    <cellStyle name="Normal 11" xfId="149"/>
    <cellStyle name="Normal 12" xfId="150"/>
    <cellStyle name="Normal 2" xfId="3"/>
    <cellStyle name="Normal 2 14" xfId="70"/>
    <cellStyle name="Normal 2 2" xfId="71"/>
    <cellStyle name="Normal 2 3" xfId="72"/>
    <cellStyle name="Normal 2 4" xfId="5"/>
    <cellStyle name="Normal 2 5" xfId="73"/>
    <cellStyle name="Normal 2 6" xfId="74"/>
    <cellStyle name="Normal 2 7" xfId="75"/>
    <cellStyle name="Normal 2_Лист2" xfId="76"/>
    <cellStyle name="Normal 3" xfId="77"/>
    <cellStyle name="Normal 3 2" xfId="78"/>
    <cellStyle name="Normal 4" xfId="79"/>
    <cellStyle name="Normal 5" xfId="80"/>
    <cellStyle name="Normal 6" xfId="81"/>
    <cellStyle name="Normal 7" xfId="82"/>
    <cellStyle name="Normal 8" xfId="83"/>
    <cellStyle name="Normal 9" xfId="84"/>
    <cellStyle name="Normal_TBs" xfId="151"/>
    <cellStyle name="Ôèíàíñîâûé [0]_Ëèñò1" xfId="85"/>
    <cellStyle name="Ôèíàíñîâûé_Ëèñò1" xfId="86"/>
    <cellStyle name="Percent %" xfId="87"/>
    <cellStyle name="Percent % Long Underline" xfId="88"/>
    <cellStyle name="Percent %_Worksheet in  US Financial Statements Ref. Workbook - Single Co" xfId="89"/>
    <cellStyle name="Percent (0)" xfId="90"/>
    <cellStyle name="Percent 0.0%" xfId="91"/>
    <cellStyle name="Percent 0.0% Long Underline" xfId="92"/>
    <cellStyle name="Percent 0.00%" xfId="93"/>
    <cellStyle name="Percent 0.00% Long Underline" xfId="94"/>
    <cellStyle name="Percent 0.000%" xfId="95"/>
    <cellStyle name="Percent 0.000% Long Underline" xfId="96"/>
    <cellStyle name="Percent 2" xfId="97"/>
    <cellStyle name="Percent 3" xfId="98"/>
    <cellStyle name="Percent 3 2" xfId="99"/>
    <cellStyle name="Style 1" xfId="100"/>
    <cellStyle name="Style 1 2" xfId="101"/>
    <cellStyle name="Style 1 3" xfId="102"/>
    <cellStyle name="Style 1 4" xfId="103"/>
    <cellStyle name="Style 1 5" xfId="104"/>
    <cellStyle name="Style 1 6" xfId="105"/>
    <cellStyle name="Style 1_Лист2" xfId="106"/>
    <cellStyle name="Table Label" xfId="107"/>
    <cellStyle name="Tickmark" xfId="108"/>
    <cellStyle name="Top and Bottom Border" xfId="109"/>
    <cellStyle name="User_Defined_C" xfId="110"/>
    <cellStyle name="Zaph Call 11pt" xfId="111"/>
    <cellStyle name="Акцент1 2" xfId="112"/>
    <cellStyle name="Акцент2 2" xfId="113"/>
    <cellStyle name="Акцент3 2" xfId="114"/>
    <cellStyle name="Акцент4 2" xfId="115"/>
    <cellStyle name="Акцент5 2" xfId="116"/>
    <cellStyle name="Акцент6 2" xfId="117"/>
    <cellStyle name="Ввод  2" xfId="118"/>
    <cellStyle name="Вывод 2" xfId="119"/>
    <cellStyle name="Вычисление 2" xfId="120"/>
    <cellStyle name="Заголовок 1 2" xfId="121"/>
    <cellStyle name="Заголовок 2 2" xfId="122"/>
    <cellStyle name="Заголовок 3 2" xfId="123"/>
    <cellStyle name="Заголовок 4 2" xfId="124"/>
    <cellStyle name="Итог 2" xfId="125"/>
    <cellStyle name="Контрольная ячейка 2" xfId="126"/>
    <cellStyle name="Название 2" xfId="127"/>
    <cellStyle name="Нейтральный 2" xfId="128"/>
    <cellStyle name="Обычный" xfId="0" builtinId="0"/>
    <cellStyle name="Обычный 2" xfId="129"/>
    <cellStyle name="Обычный 2 2" xfId="130"/>
    <cellStyle name="Обычный 2 3" xfId="152"/>
    <cellStyle name="Обычный 3" xfId="131"/>
    <cellStyle name="Обычный 4" xfId="154"/>
    <cellStyle name="Обычный 5" xfId="1"/>
    <cellStyle name="Обычный 93" xfId="132"/>
    <cellStyle name="Плохой 2" xfId="133"/>
    <cellStyle name="Пояснение 2" xfId="134"/>
    <cellStyle name="Примечание 2" xfId="135"/>
    <cellStyle name="Процентный 2" xfId="136"/>
    <cellStyle name="Процентный 3" xfId="137"/>
    <cellStyle name="Процентный 4" xfId="138"/>
    <cellStyle name="Процентный 5" xfId="2"/>
    <cellStyle name="Связанная ячейка 2" xfId="139"/>
    <cellStyle name="Стиль 1" xfId="140"/>
    <cellStyle name="Текст предупреждения 2" xfId="141"/>
    <cellStyle name="Текстовый" xfId="142"/>
    <cellStyle name="Тысячи [0]_010SN05" xfId="143"/>
    <cellStyle name="Тысячи_010SN05" xfId="144"/>
    <cellStyle name="Финансовый 2" xfId="145"/>
    <cellStyle name="Финансовый 3" xfId="148"/>
    <cellStyle name="Хороший 2" xfId="146"/>
    <cellStyle name="Числовой" xfId="1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3"/>
  <sheetViews>
    <sheetView showGridLines="0" topLeftCell="A19" zoomScale="70" zoomScaleNormal="70" workbookViewId="0">
      <selection activeCell="F32" sqref="F32"/>
    </sheetView>
  </sheetViews>
  <sheetFormatPr defaultRowHeight="15"/>
  <cols>
    <col min="2" max="2" width="62.140625" bestFit="1" customWidth="1"/>
    <col min="4" max="4" width="15.85546875" bestFit="1" customWidth="1"/>
    <col min="6" max="6" width="15.85546875" bestFit="1" customWidth="1"/>
    <col min="9" max="9" width="58.7109375" customWidth="1"/>
  </cols>
  <sheetData>
    <row r="3" spans="2:7" ht="15.75" thickBot="1">
      <c r="B3" s="1" t="s">
        <v>0</v>
      </c>
      <c r="C3" s="2"/>
      <c r="D3" s="3" t="s">
        <v>6</v>
      </c>
      <c r="F3" s="3" t="s">
        <v>7</v>
      </c>
    </row>
    <row r="4" spans="2:7">
      <c r="B4" s="4" t="s">
        <v>1</v>
      </c>
      <c r="C4" s="5"/>
      <c r="D4" s="6"/>
      <c r="F4" s="6"/>
    </row>
    <row r="5" spans="2:7">
      <c r="B5" s="4" t="s">
        <v>15</v>
      </c>
      <c r="C5" s="7">
        <v>5</v>
      </c>
      <c r="D5" s="8">
        <v>9805645</v>
      </c>
      <c r="F5" s="8">
        <v>3190964</v>
      </c>
      <c r="G5" s="24"/>
    </row>
    <row r="6" spans="2:7" ht="15.75" thickBot="1">
      <c r="B6" s="28" t="s">
        <v>8</v>
      </c>
      <c r="C6" s="2">
        <v>6</v>
      </c>
      <c r="D6" s="10">
        <v>-6720870</v>
      </c>
      <c r="F6" s="10">
        <v>-3779857</v>
      </c>
      <c r="G6" s="24"/>
    </row>
    <row r="7" spans="2:7">
      <c r="B7" s="32" t="s">
        <v>16</v>
      </c>
      <c r="C7" s="7"/>
      <c r="D7" s="8">
        <f>SUM(D5:D6)</f>
        <v>3084775</v>
      </c>
      <c r="F7" s="8">
        <f>SUM(F5:F6)</f>
        <v>-588893</v>
      </c>
      <c r="G7" s="24"/>
    </row>
    <row r="8" spans="2:7">
      <c r="B8" s="11" t="s">
        <v>1</v>
      </c>
      <c r="C8" s="7"/>
      <c r="D8" s="8"/>
      <c r="F8" s="8"/>
      <c r="G8" s="24"/>
    </row>
    <row r="9" spans="2:7">
      <c r="B9" s="25" t="s">
        <v>17</v>
      </c>
      <c r="C9" s="7">
        <v>7</v>
      </c>
      <c r="D9" s="8">
        <v>-448142</v>
      </c>
      <c r="F9" s="8">
        <v>-373863</v>
      </c>
      <c r="G9" s="24"/>
    </row>
    <row r="10" spans="2:7">
      <c r="B10" s="25" t="s">
        <v>9</v>
      </c>
      <c r="C10" s="7">
        <v>8</v>
      </c>
      <c r="D10" s="8">
        <v>187495</v>
      </c>
      <c r="F10" s="8">
        <v>93691</v>
      </c>
      <c r="G10" s="24"/>
    </row>
    <row r="11" spans="2:7" ht="15.75" thickBot="1">
      <c r="B11" s="25" t="s">
        <v>10</v>
      </c>
      <c r="C11" s="7">
        <v>8</v>
      </c>
      <c r="D11" s="8">
        <v>-192715</v>
      </c>
      <c r="F11" s="8">
        <v>-79438</v>
      </c>
      <c r="G11" s="24"/>
    </row>
    <row r="12" spans="2:7">
      <c r="B12" s="12" t="s">
        <v>18</v>
      </c>
      <c r="C12" s="13"/>
      <c r="D12" s="14">
        <f>SUM(D7:D11)</f>
        <v>2631413</v>
      </c>
      <c r="F12" s="14">
        <f>SUM(F7:F11)</f>
        <v>-948503</v>
      </c>
      <c r="G12" s="24"/>
    </row>
    <row r="13" spans="2:7">
      <c r="B13" s="4" t="s">
        <v>1</v>
      </c>
      <c r="C13" s="7"/>
      <c r="D13" s="8"/>
      <c r="F13" s="8"/>
      <c r="G13" s="24"/>
    </row>
    <row r="14" spans="2:7">
      <c r="B14" s="25" t="s">
        <v>19</v>
      </c>
      <c r="C14" s="7"/>
      <c r="D14" s="23">
        <v>0</v>
      </c>
      <c r="F14" s="23">
        <v>77</v>
      </c>
      <c r="G14" s="24"/>
    </row>
    <row r="15" spans="2:7">
      <c r="B15" s="25" t="s">
        <v>20</v>
      </c>
      <c r="C15" s="7">
        <v>9</v>
      </c>
      <c r="D15" s="23">
        <v>-1840129</v>
      </c>
      <c r="F15" s="23">
        <v>-1009423</v>
      </c>
      <c r="G15" s="24"/>
    </row>
    <row r="16" spans="2:7">
      <c r="B16" s="25" t="s">
        <v>21</v>
      </c>
      <c r="C16" s="7">
        <v>25</v>
      </c>
      <c r="D16" s="8">
        <v>3718</v>
      </c>
      <c r="F16" s="8">
        <v>0</v>
      </c>
      <c r="G16" s="24"/>
    </row>
    <row r="17" spans="2:7" ht="15.75" thickBot="1">
      <c r="B17" s="25" t="s">
        <v>22</v>
      </c>
      <c r="C17" s="7"/>
      <c r="D17" s="8">
        <v>-837871</v>
      </c>
      <c r="F17" s="8">
        <v>-4496505</v>
      </c>
      <c r="G17" s="24"/>
    </row>
    <row r="18" spans="2:7">
      <c r="B18" s="12" t="s">
        <v>23</v>
      </c>
      <c r="C18" s="13"/>
      <c r="D18" s="14">
        <f>SUM(D12:D17)</f>
        <v>-42869</v>
      </c>
      <c r="F18" s="14">
        <f>SUM(F12:F17)</f>
        <v>-6454354</v>
      </c>
      <c r="G18" s="24"/>
    </row>
    <row r="19" spans="2:7">
      <c r="B19" s="4" t="s">
        <v>1</v>
      </c>
      <c r="C19" s="7"/>
      <c r="D19" s="8"/>
      <c r="F19" s="8"/>
      <c r="G19" s="24"/>
    </row>
    <row r="20" spans="2:7" ht="15.75" thickBot="1">
      <c r="B20" s="28" t="s">
        <v>24</v>
      </c>
      <c r="C20" s="2"/>
      <c r="D20" s="8">
        <v>-17399</v>
      </c>
      <c r="F20" s="8">
        <v>0</v>
      </c>
      <c r="G20" s="24"/>
    </row>
    <row r="21" spans="2:7">
      <c r="B21" s="11" t="s">
        <v>25</v>
      </c>
      <c r="C21" s="7"/>
      <c r="D21" s="14">
        <f>SUM(D18:D20)</f>
        <v>-60268</v>
      </c>
      <c r="F21" s="14">
        <f>SUM(F18:F20)</f>
        <v>-6454354</v>
      </c>
      <c r="G21" s="24"/>
    </row>
    <row r="22" spans="2:7">
      <c r="B22" s="11" t="s">
        <v>1</v>
      </c>
      <c r="C22" s="7"/>
      <c r="D22" s="8"/>
      <c r="F22" s="8"/>
      <c r="G22" s="24"/>
    </row>
    <row r="23" spans="2:7" ht="15.75" thickBot="1">
      <c r="B23" s="9" t="s">
        <v>11</v>
      </c>
      <c r="C23" s="2"/>
      <c r="D23" s="15">
        <v>0</v>
      </c>
      <c r="F23" s="15">
        <v>0</v>
      </c>
      <c r="G23" s="24"/>
    </row>
    <row r="24" spans="2:7" ht="15.75" thickBot="1">
      <c r="B24" s="16" t="s">
        <v>26</v>
      </c>
      <c r="C24" s="17"/>
      <c r="D24" s="18">
        <f>SUM(D21:D23)</f>
        <v>-60268</v>
      </c>
      <c r="F24" s="18">
        <f>SUM(F21:F23)</f>
        <v>-6454354</v>
      </c>
      <c r="G24" s="24"/>
    </row>
    <row r="25" spans="2:7" ht="15.75" thickTop="1">
      <c r="B25" s="4" t="s">
        <v>1</v>
      </c>
      <c r="C25" s="7"/>
      <c r="D25" s="8"/>
      <c r="F25" s="8"/>
      <c r="G25" s="24"/>
    </row>
    <row r="26" spans="2:7">
      <c r="B26" s="32" t="s">
        <v>12</v>
      </c>
      <c r="C26" s="7"/>
      <c r="D26" s="8"/>
      <c r="F26" s="8"/>
      <c r="G26" s="24"/>
    </row>
    <row r="27" spans="2:7">
      <c r="B27" s="25" t="s">
        <v>13</v>
      </c>
      <c r="C27" s="7"/>
      <c r="D27" s="8">
        <v>-60278</v>
      </c>
      <c r="F27" s="8">
        <v>-6454354</v>
      </c>
      <c r="G27" s="24"/>
    </row>
    <row r="28" spans="2:7" ht="15.75" thickBot="1">
      <c r="B28" s="36" t="s">
        <v>14</v>
      </c>
      <c r="C28" s="17"/>
      <c r="D28" s="18">
        <v>10</v>
      </c>
      <c r="F28" s="18">
        <v>0</v>
      </c>
      <c r="G28" s="24"/>
    </row>
    <row r="29" spans="2:7" ht="15.75" thickTop="1">
      <c r="B29" s="19"/>
      <c r="C29" s="19"/>
      <c r="D29" s="20">
        <f>SUM(D27:D28)-D24</f>
        <v>0</v>
      </c>
      <c r="F29" s="20">
        <f>SUM(F27:F28)-F24</f>
        <v>0</v>
      </c>
    </row>
    <row r="30" spans="2:7">
      <c r="B30" s="21" t="s">
        <v>2</v>
      </c>
      <c r="C30" s="21"/>
      <c r="D30" s="22">
        <v>10000000</v>
      </c>
      <c r="F30" s="22">
        <v>10000000</v>
      </c>
    </row>
    <row r="31" spans="2:7">
      <c r="B31" s="21" t="s">
        <v>3</v>
      </c>
      <c r="C31" s="21"/>
      <c r="D31" s="21">
        <v>109</v>
      </c>
      <c r="F31" s="22">
        <v>109</v>
      </c>
    </row>
    <row r="32" spans="2:7">
      <c r="B32" s="21" t="s">
        <v>4</v>
      </c>
      <c r="C32" s="21"/>
      <c r="D32" s="22">
        <v>-6</v>
      </c>
      <c r="F32" s="22">
        <v>-645</v>
      </c>
    </row>
    <row r="33" spans="2:6">
      <c r="B33" s="21" t="s">
        <v>5</v>
      </c>
      <c r="C33" s="21"/>
      <c r="D33" s="22">
        <v>-6</v>
      </c>
      <c r="F33" s="22">
        <v>-645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7"/>
  <sheetViews>
    <sheetView showGridLines="0" topLeftCell="A36" zoomScale="70" zoomScaleNormal="70" workbookViewId="0">
      <selection activeCell="F67" sqref="F67"/>
    </sheetView>
  </sheetViews>
  <sheetFormatPr defaultRowHeight="15"/>
  <cols>
    <col min="2" max="2" width="45.42578125" bestFit="1" customWidth="1"/>
    <col min="3" max="3" width="10.7109375" bestFit="1" customWidth="1"/>
    <col min="4" max="4" width="12.5703125" bestFit="1" customWidth="1"/>
    <col min="6" max="6" width="15.7109375" bestFit="1" customWidth="1"/>
    <col min="8" max="8" width="13.85546875" bestFit="1" customWidth="1"/>
    <col min="9" max="9" width="14" bestFit="1" customWidth="1"/>
  </cols>
  <sheetData>
    <row r="2" spans="2:9">
      <c r="D2" s="27" t="s">
        <v>44</v>
      </c>
      <c r="F2" s="67" t="s">
        <v>46</v>
      </c>
    </row>
    <row r="3" spans="2:9" ht="15.75" thickBot="1">
      <c r="B3" s="1" t="s">
        <v>42</v>
      </c>
      <c r="C3" s="2"/>
      <c r="D3" s="30" t="s">
        <v>45</v>
      </c>
      <c r="E3" s="19"/>
      <c r="F3" s="68" t="s">
        <v>47</v>
      </c>
    </row>
    <row r="4" spans="2:9">
      <c r="B4" s="4" t="s">
        <v>1</v>
      </c>
      <c r="C4" s="5"/>
      <c r="D4" s="11"/>
      <c r="E4" s="19"/>
      <c r="F4" s="48"/>
    </row>
    <row r="5" spans="2:9">
      <c r="B5" s="70" t="s">
        <v>48</v>
      </c>
      <c r="C5" s="5"/>
      <c r="D5" s="6"/>
      <c r="E5" s="19"/>
      <c r="F5" s="49"/>
    </row>
    <row r="6" spans="2:9">
      <c r="B6" s="70" t="s">
        <v>49</v>
      </c>
      <c r="C6" s="5"/>
      <c r="D6" s="6"/>
      <c r="E6" s="19"/>
      <c r="F6" s="49"/>
    </row>
    <row r="7" spans="2:9">
      <c r="B7" s="34" t="s">
        <v>50</v>
      </c>
      <c r="C7" s="7"/>
      <c r="D7" s="8">
        <v>42406795</v>
      </c>
      <c r="E7" s="19"/>
      <c r="F7" s="50">
        <v>41736308</v>
      </c>
      <c r="H7" s="52"/>
      <c r="I7" s="52"/>
    </row>
    <row r="8" spans="2:9">
      <c r="B8" s="34" t="s">
        <v>51</v>
      </c>
      <c r="C8" s="7"/>
      <c r="D8" s="8">
        <v>1091414</v>
      </c>
      <c r="E8" s="19"/>
      <c r="F8" s="50">
        <v>1056772</v>
      </c>
      <c r="H8" s="52"/>
      <c r="I8" s="52"/>
    </row>
    <row r="9" spans="2:9">
      <c r="B9" s="34" t="s">
        <v>52</v>
      </c>
      <c r="C9" s="7"/>
      <c r="D9" s="8">
        <v>2994079</v>
      </c>
      <c r="E9" s="19"/>
      <c r="F9" s="50">
        <v>3095303</v>
      </c>
      <c r="H9" s="52"/>
      <c r="I9" s="52"/>
    </row>
    <row r="10" spans="2:9">
      <c r="B10" s="34" t="s">
        <v>53</v>
      </c>
      <c r="C10" s="7"/>
      <c r="D10" s="8">
        <v>440867</v>
      </c>
      <c r="E10" s="19"/>
      <c r="F10" s="50">
        <v>575396</v>
      </c>
      <c r="H10" s="52"/>
      <c r="I10" s="52"/>
    </row>
    <row r="11" spans="2:9">
      <c r="B11" s="34" t="s">
        <v>54</v>
      </c>
      <c r="C11" s="7"/>
      <c r="D11" s="8">
        <v>1638818</v>
      </c>
      <c r="E11" s="19"/>
      <c r="F11" s="50">
        <v>1667849</v>
      </c>
      <c r="H11" s="52"/>
      <c r="I11" s="52"/>
    </row>
    <row r="12" spans="2:9">
      <c r="B12" s="34" t="s">
        <v>55</v>
      </c>
      <c r="C12" s="7"/>
      <c r="D12" s="8">
        <v>57079</v>
      </c>
      <c r="E12" s="19"/>
      <c r="F12" s="50">
        <v>44238</v>
      </c>
      <c r="H12" s="52"/>
      <c r="I12" s="52"/>
    </row>
    <row r="13" spans="2:9" ht="15.75" thickBot="1">
      <c r="B13" s="71" t="s">
        <v>56</v>
      </c>
      <c r="C13" s="38"/>
      <c r="D13" s="10">
        <v>34914</v>
      </c>
      <c r="E13" s="19"/>
      <c r="F13" s="51">
        <v>28488</v>
      </c>
      <c r="H13" s="52"/>
      <c r="I13" s="52"/>
    </row>
    <row r="14" spans="2:9" ht="15.75" thickBot="1">
      <c r="B14" s="73" t="s">
        <v>57</v>
      </c>
      <c r="C14" s="38"/>
      <c r="D14" s="10">
        <f>SUM(D7:D13)</f>
        <v>48663966</v>
      </c>
      <c r="E14" s="19"/>
      <c r="F14" s="10">
        <f>SUM(F7:F13)</f>
        <v>48204354</v>
      </c>
      <c r="H14" s="52"/>
      <c r="I14" s="52"/>
    </row>
    <row r="15" spans="2:9">
      <c r="B15" s="70" t="s">
        <v>58</v>
      </c>
      <c r="C15" s="5"/>
      <c r="D15" s="8"/>
      <c r="E15" s="19"/>
      <c r="F15" s="50"/>
      <c r="H15" s="52"/>
      <c r="I15" s="52"/>
    </row>
    <row r="16" spans="2:9">
      <c r="B16" s="34" t="s">
        <v>59</v>
      </c>
      <c r="C16" s="7"/>
      <c r="D16" s="8">
        <v>2993450</v>
      </c>
      <c r="E16" s="19"/>
      <c r="F16" s="50">
        <v>1564082</v>
      </c>
      <c r="H16" s="52"/>
      <c r="I16" s="52"/>
    </row>
    <row r="17" spans="2:9">
      <c r="B17" s="34" t="s">
        <v>60</v>
      </c>
      <c r="C17" s="7"/>
      <c r="D17" s="8">
        <v>224263</v>
      </c>
      <c r="E17" s="19"/>
      <c r="F17" s="50">
        <v>142709</v>
      </c>
      <c r="H17" s="52"/>
      <c r="I17" s="52"/>
    </row>
    <row r="18" spans="2:9">
      <c r="B18" s="34" t="s">
        <v>61</v>
      </c>
      <c r="C18" s="7"/>
      <c r="D18" s="8">
        <v>600</v>
      </c>
      <c r="E18" s="19"/>
      <c r="F18" s="50">
        <v>0</v>
      </c>
      <c r="H18" s="52"/>
      <c r="I18" s="52"/>
    </row>
    <row r="19" spans="2:9">
      <c r="B19" s="34" t="s">
        <v>62</v>
      </c>
      <c r="C19" s="7"/>
      <c r="D19" s="8">
        <v>177115</v>
      </c>
      <c r="E19" s="19"/>
      <c r="F19" s="50">
        <v>256350</v>
      </c>
      <c r="H19" s="52"/>
      <c r="I19" s="52"/>
    </row>
    <row r="20" spans="2:9">
      <c r="B20" s="34" t="s">
        <v>63</v>
      </c>
      <c r="C20" s="7"/>
      <c r="D20" s="8">
        <v>45282</v>
      </c>
      <c r="E20" s="19"/>
      <c r="F20" s="50">
        <v>64767</v>
      </c>
      <c r="H20" s="52"/>
      <c r="I20" s="52"/>
    </row>
    <row r="21" spans="2:9">
      <c r="B21" s="34" t="s">
        <v>64</v>
      </c>
      <c r="C21" s="7"/>
      <c r="D21" s="8">
        <v>1124556</v>
      </c>
      <c r="E21" s="19"/>
      <c r="F21" s="50">
        <v>1603686</v>
      </c>
      <c r="H21" s="52"/>
      <c r="I21" s="52"/>
    </row>
    <row r="22" spans="2:9">
      <c r="B22" s="34" t="s">
        <v>65</v>
      </c>
      <c r="C22" s="7"/>
      <c r="D22" s="8">
        <v>30544</v>
      </c>
      <c r="E22" s="19"/>
      <c r="F22" s="50">
        <v>17383</v>
      </c>
      <c r="H22" s="52"/>
      <c r="I22" s="52"/>
    </row>
    <row r="23" spans="2:9" ht="15.75" thickBot="1">
      <c r="B23" s="71" t="s">
        <v>66</v>
      </c>
      <c r="C23" s="39"/>
      <c r="D23" s="10">
        <v>570598</v>
      </c>
      <c r="E23" s="19"/>
      <c r="F23" s="51">
        <v>758800</v>
      </c>
      <c r="H23" s="52"/>
      <c r="I23" s="52"/>
    </row>
    <row r="24" spans="2:9" ht="15.75" thickBot="1">
      <c r="B24" s="73" t="s">
        <v>67</v>
      </c>
      <c r="C24" s="38"/>
      <c r="D24" s="10">
        <f>SUM(D16:D23)</f>
        <v>5166408</v>
      </c>
      <c r="E24" s="19"/>
      <c r="F24" s="10">
        <f>SUM(F16:F23)</f>
        <v>4407777</v>
      </c>
      <c r="H24" s="52"/>
      <c r="I24" s="52"/>
    </row>
    <row r="25" spans="2:9" ht="15.75" thickBot="1">
      <c r="B25" s="38"/>
      <c r="C25" s="38"/>
      <c r="D25" s="8"/>
      <c r="E25" s="19"/>
      <c r="F25" s="50"/>
      <c r="H25" s="52"/>
      <c r="I25" s="52"/>
    </row>
    <row r="26" spans="2:9" ht="15.75" thickBot="1">
      <c r="B26" s="74" t="s">
        <v>68</v>
      </c>
      <c r="C26" s="40"/>
      <c r="D26" s="41">
        <f>D24+D14</f>
        <v>53830374</v>
      </c>
      <c r="E26" s="19"/>
      <c r="F26" s="41">
        <f>F24+F14</f>
        <v>52612131</v>
      </c>
      <c r="H26" s="52"/>
      <c r="I26" s="52"/>
    </row>
    <row r="27" spans="2:9" ht="15.75" thickTop="1">
      <c r="B27" s="42"/>
      <c r="C27" s="43"/>
      <c r="D27" s="44"/>
      <c r="E27" s="19"/>
      <c r="F27" s="22"/>
      <c r="H27" s="52"/>
      <c r="I27" s="52"/>
    </row>
    <row r="28" spans="2:9">
      <c r="B28" s="42"/>
      <c r="C28" s="43"/>
      <c r="D28" s="27" t="s">
        <v>44</v>
      </c>
      <c r="F28" s="67" t="s">
        <v>46</v>
      </c>
      <c r="H28" s="52"/>
      <c r="I28" s="52"/>
    </row>
    <row r="29" spans="2:9" ht="15.75" thickBot="1">
      <c r="B29" s="1" t="s">
        <v>42</v>
      </c>
      <c r="C29" s="2"/>
      <c r="D29" s="30" t="s">
        <v>45</v>
      </c>
      <c r="F29" s="68" t="s">
        <v>47</v>
      </c>
      <c r="H29" s="52"/>
      <c r="I29" s="52"/>
    </row>
    <row r="30" spans="2:9">
      <c r="B30" s="4" t="s">
        <v>1</v>
      </c>
      <c r="C30" s="5"/>
      <c r="D30" s="6"/>
      <c r="E30" s="19"/>
      <c r="F30" s="49"/>
      <c r="H30" s="52"/>
      <c r="I30" s="52"/>
    </row>
    <row r="31" spans="2:9">
      <c r="B31" s="70" t="s">
        <v>69</v>
      </c>
      <c r="C31" s="5"/>
      <c r="D31" s="6"/>
      <c r="E31" s="19"/>
      <c r="F31" s="49"/>
      <c r="H31" s="52"/>
      <c r="I31" s="52"/>
    </row>
    <row r="32" spans="2:9">
      <c r="B32" s="70" t="s">
        <v>70</v>
      </c>
      <c r="C32" s="5"/>
      <c r="D32" s="6"/>
      <c r="E32" s="19"/>
      <c r="F32" s="49"/>
      <c r="H32" s="52"/>
      <c r="I32" s="52"/>
    </row>
    <row r="33" spans="2:9">
      <c r="B33" s="34" t="s">
        <v>71</v>
      </c>
      <c r="C33" s="7"/>
      <c r="D33" s="8">
        <v>8377523</v>
      </c>
      <c r="E33" s="19"/>
      <c r="F33" s="50">
        <v>8377523</v>
      </c>
      <c r="H33" s="52"/>
      <c r="I33" s="52"/>
    </row>
    <row r="34" spans="2:9">
      <c r="B34" s="34" t="s">
        <v>72</v>
      </c>
      <c r="C34" s="7"/>
      <c r="D34" s="8">
        <v>7075435</v>
      </c>
      <c r="E34" s="19"/>
      <c r="F34" s="50">
        <v>7075435</v>
      </c>
      <c r="H34" s="52"/>
      <c r="I34" s="52"/>
    </row>
    <row r="35" spans="2:9">
      <c r="B35" s="34" t="s">
        <v>73</v>
      </c>
      <c r="C35" s="7"/>
      <c r="D35" s="8">
        <v>-24150</v>
      </c>
      <c r="E35" s="19"/>
      <c r="F35" s="50">
        <v>-24150</v>
      </c>
      <c r="H35" s="52"/>
      <c r="I35" s="52"/>
    </row>
    <row r="36" spans="2:9" ht="15.75" thickBot="1">
      <c r="B36" s="71" t="s">
        <v>74</v>
      </c>
      <c r="C36" s="2"/>
      <c r="D36" s="10">
        <v>-13468683</v>
      </c>
      <c r="E36" s="19"/>
      <c r="F36" s="51">
        <v>-13408405</v>
      </c>
      <c r="H36" s="52"/>
      <c r="I36" s="52"/>
    </row>
    <row r="37" spans="2:9">
      <c r="B37" s="70" t="s">
        <v>75</v>
      </c>
      <c r="C37" s="7"/>
      <c r="D37" s="8">
        <f>SUM(D33:D36)</f>
        <v>1960125</v>
      </c>
      <c r="E37" s="19"/>
      <c r="F37" s="8">
        <f>SUM(F33:F36)</f>
        <v>2020403</v>
      </c>
      <c r="H37" s="52"/>
      <c r="I37" s="52"/>
    </row>
    <row r="38" spans="2:9">
      <c r="B38" s="4" t="s">
        <v>1</v>
      </c>
      <c r="C38" s="7"/>
      <c r="D38" s="8"/>
      <c r="E38" s="19"/>
      <c r="F38" s="50"/>
      <c r="H38" s="52"/>
      <c r="I38" s="52"/>
    </row>
    <row r="39" spans="2:9" ht="15.75" thickBot="1">
      <c r="B39" s="71" t="s">
        <v>14</v>
      </c>
      <c r="C39" s="2"/>
      <c r="D39" s="10">
        <v>-3593</v>
      </c>
      <c r="E39" s="19"/>
      <c r="F39" s="51">
        <v>-3603</v>
      </c>
      <c r="H39" s="52"/>
      <c r="I39" s="52"/>
    </row>
    <row r="40" spans="2:9" ht="15.75" thickBot="1">
      <c r="B40" s="73" t="s">
        <v>76</v>
      </c>
      <c r="C40" s="2"/>
      <c r="D40" s="10">
        <f>SUM(D37:D39)</f>
        <v>1956532</v>
      </c>
      <c r="E40" s="19"/>
      <c r="F40" s="10">
        <f>SUM(F37:F39)</f>
        <v>2016800</v>
      </c>
      <c r="H40" s="52"/>
      <c r="I40" s="52"/>
    </row>
    <row r="41" spans="2:9">
      <c r="B41" s="4" t="s">
        <v>1</v>
      </c>
      <c r="C41" s="7"/>
      <c r="D41" s="8"/>
      <c r="E41" s="19"/>
      <c r="F41" s="50"/>
      <c r="H41" s="52"/>
      <c r="I41" s="52"/>
    </row>
    <row r="42" spans="2:9">
      <c r="B42" s="70" t="s">
        <v>77</v>
      </c>
      <c r="C42" s="7"/>
      <c r="D42" s="8"/>
      <c r="E42" s="19"/>
      <c r="F42" s="50"/>
      <c r="H42" s="52"/>
      <c r="I42" s="52"/>
    </row>
    <row r="43" spans="2:9">
      <c r="B43" s="34" t="s">
        <v>78</v>
      </c>
      <c r="C43" s="7"/>
      <c r="D43" s="8">
        <v>25949375</v>
      </c>
      <c r="E43" s="19"/>
      <c r="F43" s="50">
        <v>27057936</v>
      </c>
      <c r="H43" s="52"/>
      <c r="I43" s="52"/>
    </row>
    <row r="44" spans="2:9">
      <c r="B44" s="34" t="s">
        <v>79</v>
      </c>
      <c r="C44" s="7"/>
      <c r="D44" s="8">
        <v>14278910</v>
      </c>
      <c r="E44" s="19"/>
      <c r="F44" s="50">
        <v>13604011</v>
      </c>
      <c r="H44" s="52"/>
      <c r="I44" s="52"/>
    </row>
    <row r="45" spans="2:9">
      <c r="B45" s="34" t="s">
        <v>80</v>
      </c>
      <c r="C45" s="7"/>
      <c r="D45" s="8">
        <v>0</v>
      </c>
      <c r="E45" s="19"/>
      <c r="F45" s="50">
        <v>12436</v>
      </c>
      <c r="H45" s="52"/>
      <c r="I45" s="52"/>
    </row>
    <row r="46" spans="2:9">
      <c r="B46" s="34" t="s">
        <v>81</v>
      </c>
      <c r="C46" s="7"/>
      <c r="D46" s="8">
        <v>2092</v>
      </c>
      <c r="E46" s="19"/>
      <c r="F46" s="50">
        <v>2092</v>
      </c>
      <c r="H46" s="52"/>
      <c r="I46" s="52"/>
    </row>
    <row r="47" spans="2:9">
      <c r="B47" s="34" t="s">
        <v>82</v>
      </c>
      <c r="C47" s="7"/>
      <c r="D47" s="8">
        <v>1309182</v>
      </c>
      <c r="E47" s="19"/>
      <c r="F47" s="50">
        <v>1281899</v>
      </c>
      <c r="H47" s="52"/>
      <c r="I47" s="52"/>
    </row>
    <row r="48" spans="2:9">
      <c r="B48" s="34" t="s">
        <v>83</v>
      </c>
      <c r="C48" s="7"/>
      <c r="D48" s="8">
        <v>421569</v>
      </c>
      <c r="E48" s="19"/>
      <c r="F48" s="50">
        <v>458086</v>
      </c>
      <c r="H48" s="52"/>
      <c r="I48" s="52"/>
    </row>
    <row r="49" spans="2:9" ht="15.75" thickBot="1">
      <c r="B49" s="71" t="s">
        <v>84</v>
      </c>
      <c r="C49" s="2"/>
      <c r="D49" s="10">
        <v>448826</v>
      </c>
      <c r="E49" s="19"/>
      <c r="F49" s="51">
        <v>453821</v>
      </c>
      <c r="H49" s="52"/>
      <c r="I49" s="52"/>
    </row>
    <row r="50" spans="2:9" ht="15.75" thickBot="1">
      <c r="B50" s="73" t="s">
        <v>85</v>
      </c>
      <c r="C50" s="2"/>
      <c r="D50" s="10">
        <f>SUM(D43:D49)</f>
        <v>42409954</v>
      </c>
      <c r="E50" s="19"/>
      <c r="F50" s="10">
        <f>SUM(F43:F49)</f>
        <v>42870281</v>
      </c>
      <c r="H50" s="52"/>
      <c r="I50" s="52"/>
    </row>
    <row r="51" spans="2:9">
      <c r="B51" s="4" t="s">
        <v>1</v>
      </c>
      <c r="C51" s="7"/>
      <c r="D51" s="8"/>
      <c r="E51" s="19"/>
      <c r="F51" s="50"/>
      <c r="H51" s="52"/>
      <c r="I51" s="52"/>
    </row>
    <row r="52" spans="2:9">
      <c r="B52" s="85" t="s">
        <v>86</v>
      </c>
      <c r="C52" s="7"/>
      <c r="D52" s="8"/>
      <c r="E52" s="19"/>
      <c r="F52" s="50"/>
      <c r="H52" s="52"/>
      <c r="I52" s="52"/>
    </row>
    <row r="53" spans="2:9">
      <c r="B53" s="84" t="s">
        <v>87</v>
      </c>
      <c r="C53" s="7"/>
      <c r="D53" s="8">
        <v>6633556</v>
      </c>
      <c r="E53" s="19"/>
      <c r="F53" s="50">
        <v>4803457</v>
      </c>
      <c r="H53" s="52"/>
      <c r="I53" s="52"/>
    </row>
    <row r="54" spans="2:9">
      <c r="B54" s="84" t="s">
        <v>88</v>
      </c>
      <c r="C54" s="7"/>
      <c r="D54" s="8">
        <v>371877</v>
      </c>
      <c r="E54" s="19"/>
      <c r="F54" s="50">
        <v>224674</v>
      </c>
      <c r="H54" s="52"/>
      <c r="I54" s="52"/>
    </row>
    <row r="55" spans="2:9">
      <c r="B55" s="84" t="s">
        <v>89</v>
      </c>
      <c r="C55" s="7"/>
      <c r="D55" s="8">
        <v>1126180</v>
      </c>
      <c r="E55" s="19"/>
      <c r="F55" s="50">
        <v>1355501</v>
      </c>
      <c r="H55" s="52"/>
      <c r="I55" s="52"/>
    </row>
    <row r="56" spans="2:9">
      <c r="B56" s="84" t="s">
        <v>90</v>
      </c>
      <c r="C56" s="7"/>
      <c r="D56" s="8">
        <v>787</v>
      </c>
      <c r="E56" s="19"/>
      <c r="F56" s="50">
        <v>974</v>
      </c>
      <c r="H56" s="52"/>
      <c r="I56" s="52"/>
    </row>
    <row r="57" spans="2:9">
      <c r="B57" s="84" t="s">
        <v>91</v>
      </c>
      <c r="C57" s="7"/>
      <c r="D57" s="8">
        <v>0</v>
      </c>
      <c r="E57" s="19"/>
      <c r="F57" s="50">
        <v>1067</v>
      </c>
      <c r="H57" s="52"/>
      <c r="I57" s="52"/>
    </row>
    <row r="58" spans="2:9">
      <c r="B58" s="84" t="s">
        <v>92</v>
      </c>
      <c r="C58" s="7"/>
      <c r="D58" s="8">
        <v>519451</v>
      </c>
      <c r="E58" s="19"/>
      <c r="F58" s="50">
        <v>346114</v>
      </c>
      <c r="H58" s="52"/>
      <c r="I58" s="52"/>
    </row>
    <row r="59" spans="2:9">
      <c r="B59" s="84" t="s">
        <v>83</v>
      </c>
      <c r="C59" s="7"/>
      <c r="D59" s="8">
        <v>146164</v>
      </c>
      <c r="E59" s="19"/>
      <c r="F59" s="50">
        <v>131074</v>
      </c>
      <c r="H59" s="52"/>
      <c r="I59" s="52"/>
    </row>
    <row r="60" spans="2:9" ht="15.75" thickBot="1">
      <c r="B60" s="84" t="s">
        <v>93</v>
      </c>
      <c r="C60" s="7"/>
      <c r="D60" s="8">
        <v>665873</v>
      </c>
      <c r="E60" s="19"/>
      <c r="F60" s="50">
        <v>862189</v>
      </c>
      <c r="H60" s="52"/>
      <c r="I60" s="52"/>
    </row>
    <row r="61" spans="2:9" ht="15.75" thickBot="1">
      <c r="B61" s="86" t="s">
        <v>94</v>
      </c>
      <c r="C61" s="46"/>
      <c r="D61" s="47">
        <f>SUM(D53:D60)</f>
        <v>9463888</v>
      </c>
      <c r="E61" s="19"/>
      <c r="F61" s="47">
        <f>SUM(F53:F60)</f>
        <v>7725050</v>
      </c>
      <c r="H61" s="52"/>
      <c r="I61" s="52"/>
    </row>
    <row r="62" spans="2:9" ht="15.75" thickBot="1">
      <c r="B62" s="45" t="s">
        <v>1</v>
      </c>
      <c r="C62" s="5"/>
      <c r="D62" s="8">
        <f>D61+D50</f>
        <v>51873842</v>
      </c>
      <c r="E62" s="19"/>
      <c r="F62" s="8">
        <f>F61+F50</f>
        <v>50595331</v>
      </c>
      <c r="H62" s="52"/>
      <c r="I62" s="52"/>
    </row>
    <row r="63" spans="2:9" ht="15.75" thickBot="1">
      <c r="B63" s="86" t="s">
        <v>95</v>
      </c>
      <c r="C63" s="40"/>
      <c r="D63" s="41">
        <f>D61+D50+D40</f>
        <v>53830374</v>
      </c>
      <c r="E63" s="19"/>
      <c r="F63" s="41">
        <f>F61+F50+F40</f>
        <v>52612131</v>
      </c>
      <c r="H63" s="52"/>
      <c r="I63" s="52"/>
    </row>
    <row r="64" spans="2:9">
      <c r="H64" s="52"/>
      <c r="I64" s="52"/>
    </row>
    <row r="65" spans="2:9" ht="15.75" thickBot="1">
      <c r="B65" s="87" t="s">
        <v>96</v>
      </c>
      <c r="C65" s="72"/>
      <c r="D65" s="89">
        <v>-103.764</v>
      </c>
      <c r="F65" s="91">
        <v>-107.8596</v>
      </c>
      <c r="H65" s="52"/>
      <c r="I65" s="52"/>
    </row>
    <row r="66" spans="2:9" ht="15.75" thickBot="1">
      <c r="B66" s="88" t="s">
        <v>97</v>
      </c>
      <c r="C66" s="75"/>
      <c r="D66" s="90">
        <v>5109.8398169336378</v>
      </c>
      <c r="F66" s="92">
        <v>5118.9931350114421</v>
      </c>
      <c r="H66" s="52"/>
      <c r="I66" s="52"/>
    </row>
    <row r="67" spans="2:9" ht="15.75" thickTop="1">
      <c r="H67" s="52"/>
      <c r="I67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showGridLines="0" zoomScale="60" zoomScaleNormal="60" workbookViewId="0">
      <selection activeCell="I14" sqref="I14"/>
    </sheetView>
  </sheetViews>
  <sheetFormatPr defaultRowHeight="15.75"/>
  <cols>
    <col min="2" max="2" width="50.140625" style="57" customWidth="1"/>
    <col min="3" max="3" width="21.140625" style="57" customWidth="1"/>
    <col min="4" max="4" width="22.28515625" style="57" customWidth="1"/>
    <col min="5" max="5" width="15.5703125" style="57" customWidth="1"/>
    <col min="6" max="6" width="23.7109375" style="57" customWidth="1"/>
    <col min="7" max="7" width="18.85546875" style="57" customWidth="1"/>
    <col min="8" max="8" width="20.5703125" style="57" customWidth="1"/>
    <col min="9" max="9" width="21.28515625" style="57" customWidth="1"/>
    <col min="10" max="10" width="12.85546875" bestFit="1" customWidth="1"/>
  </cols>
  <sheetData>
    <row r="2" spans="2:10" ht="48" thickBot="1">
      <c r="B2" s="53" t="s">
        <v>29</v>
      </c>
      <c r="C2" s="54" t="s">
        <v>30</v>
      </c>
      <c r="D2" s="55" t="s">
        <v>31</v>
      </c>
      <c r="E2" s="54" t="s">
        <v>32</v>
      </c>
      <c r="F2" s="54" t="s">
        <v>33</v>
      </c>
      <c r="G2" s="54" t="s">
        <v>34</v>
      </c>
      <c r="H2" s="56" t="s">
        <v>35</v>
      </c>
      <c r="I2" s="56" t="s">
        <v>36</v>
      </c>
    </row>
    <row r="3" spans="2:10" ht="16.5" thickBot="1"/>
    <row r="4" spans="2:10" ht="16.5" thickBot="1">
      <c r="B4" s="58" t="s">
        <v>27</v>
      </c>
      <c r="C4" s="59">
        <v>8378959</v>
      </c>
      <c r="D4" s="59">
        <v>7075435</v>
      </c>
      <c r="E4" s="59">
        <v>-24150</v>
      </c>
      <c r="F4" s="59">
        <v>-7662945</v>
      </c>
      <c r="G4" s="59">
        <v>7767299</v>
      </c>
      <c r="H4" s="59">
        <v>-19904</v>
      </c>
      <c r="I4" s="59">
        <v>7747395</v>
      </c>
    </row>
    <row r="5" spans="2:10" ht="17.25" thickTop="1" thickBot="1">
      <c r="B5" s="60" t="s">
        <v>39</v>
      </c>
      <c r="C5" s="61"/>
      <c r="D5" s="61"/>
      <c r="E5" s="61"/>
      <c r="F5" s="61">
        <v>-6454353</v>
      </c>
      <c r="G5" s="61">
        <v>-6454353</v>
      </c>
      <c r="H5" s="61">
        <v>0</v>
      </c>
      <c r="I5" s="61">
        <v>-6454353</v>
      </c>
      <c r="J5" s="24"/>
    </row>
    <row r="6" spans="2:10" ht="16.5" thickBot="1">
      <c r="B6" s="62" t="s">
        <v>38</v>
      </c>
      <c r="C6" s="63">
        <v>0</v>
      </c>
      <c r="D6" s="63">
        <v>0</v>
      </c>
      <c r="E6" s="63">
        <v>0</v>
      </c>
      <c r="F6" s="63">
        <v>-6454353</v>
      </c>
      <c r="G6" s="63">
        <v>-6454353</v>
      </c>
      <c r="H6" s="63">
        <v>0</v>
      </c>
      <c r="I6" s="63">
        <v>-6454353</v>
      </c>
      <c r="J6" s="24"/>
    </row>
    <row r="7" spans="2:10" ht="16.5" thickBot="1">
      <c r="B7" s="58" t="s">
        <v>28</v>
      </c>
      <c r="C7" s="59">
        <v>8378959</v>
      </c>
      <c r="D7" s="59">
        <v>7075435</v>
      </c>
      <c r="E7" s="59">
        <v>-24150</v>
      </c>
      <c r="F7" s="59">
        <v>-14117298</v>
      </c>
      <c r="G7" s="59">
        <v>1312946</v>
      </c>
      <c r="H7" s="59">
        <v>-19904</v>
      </c>
      <c r="I7" s="59">
        <v>1293042</v>
      </c>
    </row>
    <row r="8" spans="2:10" ht="16.5" thickTop="1"/>
    <row r="9" spans="2:10" ht="16.5" thickBot="1"/>
    <row r="10" spans="2:10" ht="16.5" thickBot="1">
      <c r="B10" s="58" t="s">
        <v>37</v>
      </c>
      <c r="C10" s="59">
        <v>8377523</v>
      </c>
      <c r="D10" s="59">
        <v>7075435</v>
      </c>
      <c r="E10" s="59">
        <v>-24150</v>
      </c>
      <c r="F10" s="59">
        <v>-13408405</v>
      </c>
      <c r="G10" s="59">
        <f>SUM(C10:F10)</f>
        <v>2020403</v>
      </c>
      <c r="H10" s="59">
        <v>-3603</v>
      </c>
      <c r="I10" s="59">
        <f>SUM(G10:H10)</f>
        <v>2016800</v>
      </c>
    </row>
    <row r="11" spans="2:10" ht="17.25" thickTop="1" thickBot="1">
      <c r="B11" s="60" t="s">
        <v>40</v>
      </c>
      <c r="C11" s="61"/>
      <c r="D11" s="61"/>
      <c r="E11" s="61"/>
      <c r="F11" s="61">
        <v>-60278</v>
      </c>
      <c r="G11" s="61">
        <f t="shared" ref="G11:G12" si="0">SUM(C11:F11)</f>
        <v>-60278</v>
      </c>
      <c r="H11" s="61">
        <v>10</v>
      </c>
      <c r="I11" s="61">
        <f>SUM(G11:H11)</f>
        <v>-60268</v>
      </c>
    </row>
    <row r="12" spans="2:10" ht="16.5" thickBot="1">
      <c r="B12" s="62" t="s">
        <v>38</v>
      </c>
      <c r="C12" s="63"/>
      <c r="D12" s="63"/>
      <c r="E12" s="63"/>
      <c r="F12" s="63">
        <v>-60278</v>
      </c>
      <c r="G12" s="63">
        <f t="shared" si="0"/>
        <v>-60278</v>
      </c>
      <c r="H12" s="63">
        <v>10</v>
      </c>
      <c r="I12" s="63">
        <f>SUM(G12:H12)</f>
        <v>-60268</v>
      </c>
    </row>
    <row r="13" spans="2:10" ht="16.5" thickBot="1">
      <c r="B13" s="58" t="s">
        <v>41</v>
      </c>
      <c r="C13" s="59">
        <f>C10+C12</f>
        <v>8377523</v>
      </c>
      <c r="D13" s="59">
        <f t="shared" ref="D13:I13" si="1">D10+D12</f>
        <v>7075435</v>
      </c>
      <c r="E13" s="59">
        <f t="shared" si="1"/>
        <v>-24150</v>
      </c>
      <c r="F13" s="59">
        <f t="shared" si="1"/>
        <v>-13468683</v>
      </c>
      <c r="G13" s="59">
        <f t="shared" si="1"/>
        <v>1960125</v>
      </c>
      <c r="H13" s="59">
        <f t="shared" si="1"/>
        <v>-3593</v>
      </c>
      <c r="I13" s="59">
        <f t="shared" si="1"/>
        <v>1956532</v>
      </c>
    </row>
    <row r="14" spans="2:10" ht="16.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showGridLines="0" tabSelected="1" topLeftCell="A41" zoomScale="70" zoomScaleNormal="70" workbookViewId="0">
      <selection activeCell="D68" sqref="D68"/>
    </sheetView>
  </sheetViews>
  <sheetFormatPr defaultRowHeight="15"/>
  <cols>
    <col min="2" max="2" width="76.5703125" bestFit="1" customWidth="1"/>
    <col min="4" max="4" width="15.85546875" customWidth="1"/>
    <col min="5" max="5" width="16.5703125" customWidth="1"/>
  </cols>
  <sheetData>
    <row r="1" spans="2:5" ht="36" customHeight="1" thickBot="1">
      <c r="B1" s="76"/>
      <c r="C1" s="77"/>
      <c r="D1" s="66" t="s">
        <v>98</v>
      </c>
      <c r="E1" s="66"/>
    </row>
    <row r="2" spans="2:5" ht="15.75" thickBot="1">
      <c r="B2" s="76" t="s">
        <v>42</v>
      </c>
      <c r="C2" s="77" t="s">
        <v>43</v>
      </c>
      <c r="D2" s="30" t="s">
        <v>99</v>
      </c>
      <c r="E2" s="68" t="s">
        <v>100</v>
      </c>
    </row>
    <row r="3" spans="2:5">
      <c r="B3" s="34" t="s">
        <v>1</v>
      </c>
      <c r="C3" s="69"/>
      <c r="D3" s="70"/>
      <c r="E3" s="34"/>
    </row>
    <row r="4" spans="2:5">
      <c r="B4" s="70" t="s">
        <v>101</v>
      </c>
      <c r="C4" s="69"/>
      <c r="D4" s="94"/>
      <c r="E4" s="94"/>
    </row>
    <row r="5" spans="2:5">
      <c r="B5" s="34" t="s">
        <v>102</v>
      </c>
      <c r="C5" s="69"/>
      <c r="D5" s="8">
        <v>-42869</v>
      </c>
      <c r="E5" s="8">
        <v>-6454354</v>
      </c>
    </row>
    <row r="6" spans="2:5">
      <c r="B6" s="34"/>
      <c r="C6" s="69"/>
      <c r="D6" s="85"/>
      <c r="E6" s="84"/>
    </row>
    <row r="7" spans="2:5">
      <c r="B7" s="95" t="s">
        <v>103</v>
      </c>
      <c r="C7" s="69"/>
      <c r="D7" s="85"/>
      <c r="E7" s="84"/>
    </row>
    <row r="8" spans="2:5">
      <c r="B8" s="34" t="s">
        <v>104</v>
      </c>
      <c r="C8" s="69"/>
      <c r="D8" s="8">
        <v>2088853</v>
      </c>
      <c r="E8" s="8">
        <v>1244584</v>
      </c>
    </row>
    <row r="9" spans="2:5">
      <c r="B9" s="34" t="s">
        <v>105</v>
      </c>
      <c r="C9" s="69"/>
      <c r="D9" s="8">
        <v>-7843</v>
      </c>
      <c r="E9" s="8">
        <v>0</v>
      </c>
    </row>
    <row r="10" spans="2:5">
      <c r="B10" s="34" t="s">
        <v>106</v>
      </c>
      <c r="C10" s="69"/>
      <c r="D10" s="8">
        <v>-7723</v>
      </c>
      <c r="E10" s="8">
        <v>0</v>
      </c>
    </row>
    <row r="11" spans="2:5">
      <c r="B11" s="34" t="s">
        <v>107</v>
      </c>
      <c r="C11" s="69"/>
      <c r="D11" s="8">
        <v>65055</v>
      </c>
      <c r="E11" s="8">
        <v>57257</v>
      </c>
    </row>
    <row r="12" spans="2:5">
      <c r="B12" s="34" t="s">
        <v>108</v>
      </c>
      <c r="C12" s="69"/>
      <c r="D12" s="8">
        <v>-4995</v>
      </c>
      <c r="E12" s="8">
        <v>7265</v>
      </c>
    </row>
    <row r="13" spans="2:5">
      <c r="B13" s="34" t="s">
        <v>109</v>
      </c>
      <c r="C13" s="69"/>
      <c r="D13" s="8">
        <v>0</v>
      </c>
      <c r="E13" s="8">
        <v>2706</v>
      </c>
    </row>
    <row r="14" spans="2:5">
      <c r="B14" s="34" t="s">
        <v>110</v>
      </c>
      <c r="C14" s="69"/>
      <c r="D14" s="8">
        <v>-3718</v>
      </c>
      <c r="E14" s="8">
        <v>0</v>
      </c>
    </row>
    <row r="15" spans="2:5">
      <c r="B15" s="34" t="s">
        <v>111</v>
      </c>
      <c r="C15" s="69"/>
      <c r="D15" s="8">
        <v>832007</v>
      </c>
      <c r="E15" s="8">
        <v>4730124</v>
      </c>
    </row>
    <row r="16" spans="2:5">
      <c r="B16" s="34" t="s">
        <v>112</v>
      </c>
      <c r="C16" s="69"/>
      <c r="D16" s="8">
        <v>1588</v>
      </c>
      <c r="E16" s="8">
        <v>0</v>
      </c>
    </row>
    <row r="17" spans="2:11" ht="15.75" thickBot="1">
      <c r="B17" s="34" t="s">
        <v>113</v>
      </c>
      <c r="C17" s="69"/>
      <c r="D17" s="8">
        <v>1840129</v>
      </c>
      <c r="E17" s="8">
        <v>1009423</v>
      </c>
    </row>
    <row r="18" spans="2:11">
      <c r="B18" s="96" t="s">
        <v>114</v>
      </c>
      <c r="C18" s="97"/>
      <c r="D18" s="14">
        <f>SUM(D5:D17)</f>
        <v>4760484</v>
      </c>
      <c r="E18" s="14">
        <f>SUM(E5:E17)</f>
        <v>597005</v>
      </c>
    </row>
    <row r="19" spans="2:11">
      <c r="B19" s="98"/>
      <c r="C19" s="69"/>
      <c r="D19" s="85"/>
      <c r="E19" s="84"/>
    </row>
    <row r="20" spans="2:11">
      <c r="B20" s="95" t="s">
        <v>115</v>
      </c>
      <c r="C20" s="69"/>
      <c r="D20" s="85"/>
      <c r="E20" s="84"/>
    </row>
    <row r="21" spans="2:11">
      <c r="B21" s="34" t="s">
        <v>116</v>
      </c>
      <c r="C21" s="69"/>
      <c r="D21" s="8">
        <v>507675</v>
      </c>
      <c r="E21" s="8">
        <v>15357</v>
      </c>
    </row>
    <row r="22" spans="2:11">
      <c r="B22" s="34" t="s">
        <v>117</v>
      </c>
      <c r="C22" s="69"/>
      <c r="D22" s="8">
        <v>-1469787</v>
      </c>
      <c r="E22" s="8">
        <v>-1078656</v>
      </c>
    </row>
    <row r="23" spans="2:11">
      <c r="B23" s="34" t="s">
        <v>118</v>
      </c>
      <c r="C23" s="69"/>
      <c r="D23" s="8">
        <v>-69507</v>
      </c>
      <c r="E23" s="8">
        <v>170419</v>
      </c>
    </row>
    <row r="24" spans="2:11">
      <c r="B24" s="34" t="s">
        <v>119</v>
      </c>
      <c r="C24" s="69"/>
      <c r="D24" s="8">
        <v>-600</v>
      </c>
      <c r="E24" s="8">
        <v>90372</v>
      </c>
    </row>
    <row r="25" spans="2:11">
      <c r="B25" s="34" t="s">
        <v>120</v>
      </c>
      <c r="C25" s="69"/>
      <c r="D25" s="8">
        <v>-21414</v>
      </c>
      <c r="E25" s="8">
        <v>-1086910</v>
      </c>
    </row>
    <row r="26" spans="2:11">
      <c r="B26" s="34" t="s">
        <v>121</v>
      </c>
      <c r="C26" s="69"/>
      <c r="D26" s="8">
        <v>-16149</v>
      </c>
      <c r="E26" s="8">
        <v>-167293</v>
      </c>
    </row>
    <row r="27" spans="2:11">
      <c r="B27" s="34" t="s">
        <v>122</v>
      </c>
      <c r="C27" s="69"/>
      <c r="D27" s="8">
        <v>-126901</v>
      </c>
      <c r="E27" s="8">
        <v>170802</v>
      </c>
    </row>
    <row r="28" spans="2:11">
      <c r="B28" s="34" t="s">
        <v>123</v>
      </c>
      <c r="C28" s="69"/>
      <c r="D28" s="8">
        <v>-187</v>
      </c>
      <c r="E28" s="8">
        <v>-3955</v>
      </c>
    </row>
    <row r="29" spans="2:11">
      <c r="B29" s="34" t="s">
        <v>124</v>
      </c>
      <c r="C29" s="69"/>
      <c r="D29" s="8">
        <v>229495</v>
      </c>
      <c r="E29" s="8">
        <v>35570</v>
      </c>
    </row>
    <row r="30" spans="2:11" ht="15.75" thickBot="1">
      <c r="B30" s="34" t="s">
        <v>125</v>
      </c>
      <c r="C30" s="69"/>
      <c r="D30" s="8">
        <v>91654</v>
      </c>
      <c r="E30" s="8">
        <v>257408</v>
      </c>
      <c r="K30" s="24"/>
    </row>
    <row r="31" spans="2:11">
      <c r="B31" s="96" t="s">
        <v>126</v>
      </c>
      <c r="C31" s="97"/>
      <c r="D31" s="102">
        <f>SUM(D18:D30)</f>
        <v>3884763</v>
      </c>
      <c r="E31" s="102">
        <f>SUM(E18:E30)</f>
        <v>-999881</v>
      </c>
    </row>
    <row r="32" spans="2:11">
      <c r="B32" s="98"/>
      <c r="C32" s="69"/>
      <c r="D32" s="85"/>
      <c r="E32" s="84"/>
    </row>
    <row r="33" spans="2:5" ht="15.75" thickBot="1">
      <c r="B33" s="71" t="s">
        <v>127</v>
      </c>
      <c r="C33" s="72"/>
      <c r="D33" s="10">
        <v>-400</v>
      </c>
      <c r="E33" s="10">
        <v>0</v>
      </c>
    </row>
    <row r="34" spans="2:5" ht="15.75" thickBot="1">
      <c r="B34" s="73" t="s">
        <v>128</v>
      </c>
      <c r="C34" s="72"/>
      <c r="D34" s="103">
        <f>SUM(D31:D33)</f>
        <v>3884363</v>
      </c>
      <c r="E34" s="101">
        <f>SUM(E31:E33)</f>
        <v>-999881</v>
      </c>
    </row>
    <row r="37" spans="2:5" ht="24" customHeight="1" thickBot="1">
      <c r="B37" s="79"/>
      <c r="C37" s="78"/>
      <c r="D37" s="66" t="s">
        <v>98</v>
      </c>
      <c r="E37" s="66"/>
    </row>
    <row r="38" spans="2:5" ht="15.75" thickBot="1">
      <c r="B38" s="79" t="s">
        <v>42</v>
      </c>
      <c r="C38" s="78" t="s">
        <v>43</v>
      </c>
      <c r="D38" s="64" t="s">
        <v>99</v>
      </c>
      <c r="E38" s="31" t="s">
        <v>100</v>
      </c>
    </row>
    <row r="39" spans="2:5">
      <c r="B39" s="25" t="s">
        <v>1</v>
      </c>
      <c r="C39" s="26"/>
      <c r="D39" s="32"/>
      <c r="E39" s="25"/>
    </row>
    <row r="40" spans="2:5">
      <c r="B40" s="32" t="s">
        <v>129</v>
      </c>
      <c r="C40" s="26"/>
      <c r="D40" s="93"/>
      <c r="E40" s="93"/>
    </row>
    <row r="41" spans="2:5">
      <c r="B41" s="25" t="s">
        <v>130</v>
      </c>
      <c r="C41" s="26"/>
      <c r="D41" s="8">
        <v>-2209147</v>
      </c>
      <c r="E41" s="8">
        <v>-4817599</v>
      </c>
    </row>
    <row r="42" spans="2:5">
      <c r="B42" s="25" t="s">
        <v>131</v>
      </c>
      <c r="C42" s="26"/>
      <c r="D42" s="8">
        <v>-34642</v>
      </c>
      <c r="E42" s="8">
        <v>-65274</v>
      </c>
    </row>
    <row r="43" spans="2:5">
      <c r="B43" s="25" t="s">
        <v>132</v>
      </c>
      <c r="C43" s="26"/>
      <c r="D43" s="8">
        <v>-59862</v>
      </c>
      <c r="E43" s="8">
        <v>0</v>
      </c>
    </row>
    <row r="44" spans="2:5">
      <c r="B44" s="25" t="s">
        <v>133</v>
      </c>
      <c r="C44" s="26"/>
      <c r="D44" s="8">
        <v>-313408</v>
      </c>
      <c r="E44" s="8">
        <v>0</v>
      </c>
    </row>
    <row r="45" spans="2:5">
      <c r="B45" s="25" t="s">
        <v>134</v>
      </c>
      <c r="C45" s="26"/>
      <c r="D45" s="8">
        <v>16000</v>
      </c>
      <c r="E45" s="8">
        <v>0</v>
      </c>
    </row>
    <row r="46" spans="2:5">
      <c r="B46" s="25" t="s">
        <v>135</v>
      </c>
      <c r="C46" s="26"/>
      <c r="D46" s="8">
        <v>-13712</v>
      </c>
      <c r="E46" s="8">
        <v>0</v>
      </c>
    </row>
    <row r="47" spans="2:5">
      <c r="B47" s="25" t="s">
        <v>136</v>
      </c>
      <c r="C47" s="26"/>
      <c r="D47" s="8">
        <v>-63839</v>
      </c>
      <c r="E47" s="8">
        <v>0</v>
      </c>
    </row>
    <row r="48" spans="2:5">
      <c r="B48" s="25" t="s">
        <v>137</v>
      </c>
      <c r="C48" s="26"/>
      <c r="D48" s="8">
        <v>0</v>
      </c>
      <c r="E48" s="8">
        <v>2706</v>
      </c>
    </row>
    <row r="49" spans="2:5" ht="15.75" thickBot="1">
      <c r="B49" s="25" t="s">
        <v>138</v>
      </c>
      <c r="C49" s="26"/>
      <c r="D49" s="8">
        <v>0</v>
      </c>
      <c r="E49" s="8">
        <v>-723</v>
      </c>
    </row>
    <row r="50" spans="2:5" ht="15.75" thickBot="1">
      <c r="B50" s="82" t="s">
        <v>139</v>
      </c>
      <c r="C50" s="99"/>
      <c r="D50" s="100">
        <f>SUM(D41:D49)</f>
        <v>-2678610</v>
      </c>
      <c r="E50" s="100">
        <f>SUM(E41:E49)</f>
        <v>-4880890</v>
      </c>
    </row>
    <row r="51" spans="2:5">
      <c r="B51" s="32"/>
      <c r="C51" s="33"/>
      <c r="D51" s="81"/>
      <c r="E51" s="80"/>
    </row>
    <row r="52" spans="2:5">
      <c r="B52" s="32" t="s">
        <v>140</v>
      </c>
      <c r="C52" s="26"/>
      <c r="D52" s="81"/>
      <c r="E52" s="80"/>
    </row>
    <row r="53" spans="2:5">
      <c r="B53" s="25" t="s">
        <v>141</v>
      </c>
      <c r="C53" s="26"/>
      <c r="D53" s="8">
        <v>24412</v>
      </c>
      <c r="E53" s="23">
        <v>5443064</v>
      </c>
    </row>
    <row r="54" spans="2:5">
      <c r="B54" s="25" t="s">
        <v>142</v>
      </c>
      <c r="C54" s="26"/>
      <c r="D54" s="8">
        <v>0</v>
      </c>
      <c r="E54" s="23">
        <v>-3528700</v>
      </c>
    </row>
    <row r="55" spans="2:5">
      <c r="B55" s="25" t="s">
        <v>143</v>
      </c>
      <c r="C55" s="26"/>
      <c r="D55" s="8">
        <v>998129</v>
      </c>
      <c r="E55" s="23">
        <v>6514891</v>
      </c>
    </row>
    <row r="56" spans="2:5">
      <c r="B56" s="25" t="s">
        <v>144</v>
      </c>
      <c r="C56" s="26"/>
      <c r="D56" s="8">
        <v>-1607497</v>
      </c>
      <c r="E56" s="23">
        <v>-2190042</v>
      </c>
    </row>
    <row r="57" spans="2:5">
      <c r="B57" s="25" t="s">
        <v>145</v>
      </c>
      <c r="C57" s="26"/>
      <c r="D57" s="8">
        <v>-627150</v>
      </c>
      <c r="E57" s="8">
        <v>0</v>
      </c>
    </row>
    <row r="58" spans="2:5" ht="15.75" thickBot="1">
      <c r="B58" s="25" t="s">
        <v>146</v>
      </c>
      <c r="C58" s="26"/>
      <c r="D58" s="8">
        <v>-181849</v>
      </c>
      <c r="E58" s="23">
        <v>-60984</v>
      </c>
    </row>
    <row r="59" spans="2:5" ht="15.75" thickBot="1">
      <c r="B59" s="82" t="s">
        <v>147</v>
      </c>
      <c r="C59" s="83"/>
      <c r="D59" s="100">
        <f>SUM(D53:D58)</f>
        <v>-1393955</v>
      </c>
      <c r="E59" s="100">
        <f>SUM(E53:E58)</f>
        <v>6178229</v>
      </c>
    </row>
    <row r="60" spans="2:5">
      <c r="B60" s="25" t="s">
        <v>1</v>
      </c>
      <c r="C60" s="26"/>
      <c r="D60" s="81"/>
      <c r="E60" s="80"/>
    </row>
    <row r="61" spans="2:5">
      <c r="B61" s="25" t="s">
        <v>148</v>
      </c>
      <c r="C61" s="26"/>
      <c r="D61" s="8">
        <f>D59+D50+D34</f>
        <v>-188202</v>
      </c>
      <c r="E61" s="8">
        <f>E59+E50+E34</f>
        <v>297458</v>
      </c>
    </row>
    <row r="62" spans="2:5" ht="15.75" thickBot="1">
      <c r="B62" s="65" t="s">
        <v>149</v>
      </c>
      <c r="C62" s="29"/>
      <c r="D62" s="10">
        <v>758800</v>
      </c>
      <c r="E62" s="10">
        <v>564842</v>
      </c>
    </row>
    <row r="63" spans="2:5" ht="15.75" thickBot="1">
      <c r="B63" s="35" t="s">
        <v>150</v>
      </c>
      <c r="C63" s="37"/>
      <c r="D63" s="18">
        <f>D61+D62</f>
        <v>570598</v>
      </c>
      <c r="E63" s="18">
        <f>E61+E62</f>
        <v>862300</v>
      </c>
    </row>
    <row r="64" spans="2:5" ht="15.75" thickTop="1"/>
    <row r="66" spans="4:5">
      <c r="D66" s="24"/>
      <c r="E66" s="24"/>
    </row>
  </sheetData>
  <mergeCells count="2">
    <mergeCell ref="D1:E1"/>
    <mergeCell ref="D37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Баланс</vt:lpstr>
      <vt:lpstr>Капитал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 Zhameshov</dc:creator>
  <cp:lastModifiedBy>Nurlan Zhameshov</cp:lastModifiedBy>
  <dcterms:created xsi:type="dcterms:W3CDTF">2015-08-14T04:50:53Z</dcterms:created>
  <dcterms:modified xsi:type="dcterms:W3CDTF">2015-08-14T09:01:08Z</dcterms:modified>
</cp:coreProperties>
</file>