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Valu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44525"/>
</workbook>
</file>

<file path=xl/calcChain.xml><?xml version="1.0" encoding="utf-8"?>
<calcChain xmlns="http://schemas.openxmlformats.org/spreadsheetml/2006/main">
  <c r="F178" i="1" l="1"/>
  <c r="D178" i="1"/>
  <c r="H197" i="1" l="1"/>
  <c r="G197" i="1"/>
  <c r="F197" i="1"/>
  <c r="E197" i="1"/>
  <c r="D197" i="1"/>
  <c r="I196" i="1"/>
  <c r="I195" i="1"/>
  <c r="I197" i="1" s="1"/>
  <c r="H192" i="1"/>
  <c r="G192" i="1"/>
  <c r="F192" i="1"/>
  <c r="E192" i="1"/>
  <c r="D192" i="1"/>
  <c r="I191" i="1"/>
  <c r="I190" i="1"/>
  <c r="I192" i="1" s="1"/>
  <c r="F175" i="1"/>
  <c r="D175" i="1"/>
  <c r="F162" i="1"/>
  <c r="D162" i="1"/>
  <c r="F147" i="1"/>
  <c r="F149" i="1" s="1"/>
  <c r="D147" i="1"/>
  <c r="D149" i="1" s="1"/>
  <c r="F134" i="1"/>
  <c r="D134" i="1"/>
  <c r="F124" i="1"/>
  <c r="D124" i="1"/>
  <c r="F78" i="1"/>
  <c r="F84" i="1" s="1"/>
  <c r="F89" i="1" s="1"/>
  <c r="F92" i="1" s="1"/>
  <c r="F95" i="1" s="1"/>
  <c r="D78" i="1"/>
  <c r="D84" i="1" s="1"/>
  <c r="D89" i="1" s="1"/>
  <c r="D92" i="1" s="1"/>
  <c r="D95" i="1" s="1"/>
  <c r="F62" i="1"/>
  <c r="D62" i="1"/>
  <c r="F52" i="1"/>
  <c r="D52" i="1"/>
  <c r="F35" i="1"/>
  <c r="F38" i="1" s="1"/>
  <c r="D35" i="1"/>
  <c r="D38" i="1" s="1"/>
  <c r="F20" i="1"/>
  <c r="D20" i="1"/>
  <c r="D136" i="1" l="1"/>
  <c r="F65" i="1"/>
  <c r="F67" i="1" s="1"/>
  <c r="F136" i="1"/>
  <c r="F177" i="1"/>
  <c r="D65" i="1"/>
  <c r="D67" i="1" s="1"/>
  <c r="D177" i="1"/>
</calcChain>
</file>

<file path=xl/sharedStrings.xml><?xml version="1.0" encoding="utf-8"?>
<sst xmlns="http://schemas.openxmlformats.org/spreadsheetml/2006/main" count="167" uniqueCount="150">
  <si>
    <t>КОНСОЛИДИРОВАННЫЙ ОТЧЕТ О ДВИЖЕНИИ ДЕНЕЖНЫХ СРЕДСТВ</t>
  </si>
  <si>
    <t>(в тысячах тенге)</t>
  </si>
  <si>
    <t>Примечания</t>
  </si>
  <si>
    <t>3 месяца 2015</t>
  </si>
  <si>
    <t>3 месяца 2014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</si>
  <si>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</si>
  <si>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</si>
  <si>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</si>
  <si>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</si>
  <si>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6, 7</t>
  </si>
  <si>
    <t>Резерв на сомнительную дебиторскую задолженность</t>
  </si>
  <si>
    <t>Резерв под неликвидные товарно-материальные запасы</t>
  </si>
  <si>
    <t>Резерв по неиспользованным отпускам</t>
  </si>
  <si>
    <t>Резерв по контрактным обязательствам</t>
  </si>
  <si>
    <t>Убыток от выбытия ОС</t>
  </si>
  <si>
    <t>Отложенные налоговые активы</t>
  </si>
  <si>
    <t>Доход от продажи дочерней организации</t>
  </si>
  <si>
    <t>Резерв по списанию НДС</t>
  </si>
  <si>
    <t>Нереализаванный убыток от курсовой разницы</t>
  </si>
  <si>
    <t>Финансовые расходы</t>
  </si>
  <si>
    <t>Денежные потоки от операционной деятельности до изменений в оборотном капитале</t>
  </si>
  <si>
    <t>Изменения в оборотных средствах и краткорсочных обязательстах</t>
  </si>
  <si>
    <t>Изменение в торговой дебиторской задолженности</t>
  </si>
  <si>
    <t>Изменение в дебиторской задолженности от связанных сторон</t>
  </si>
  <si>
    <t>Изменения в авансах выданных</t>
  </si>
  <si>
    <t>Изменение в предоплате по налогам</t>
  </si>
  <si>
    <t>Изменение в прочих активах</t>
  </si>
  <si>
    <t>Изменения в товарно-материальных запасах</t>
  </si>
  <si>
    <t>Изменение в задолженности по заработной плате</t>
  </si>
  <si>
    <t>Изменение в торговой кредиторской задолженности</t>
  </si>
  <si>
    <t>Изменение в прочих текущих обязательствах</t>
  </si>
  <si>
    <t>Изменение в налогах к уплате</t>
  </si>
  <si>
    <t>Оплоченные вознаграждения</t>
  </si>
  <si>
    <t>Уплаченный корпоративный подоходный налог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</si>
  <si>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</si>
  <si>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</si>
  <si>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</si>
  <si>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Поступление от продажи основных средств</t>
  </si>
  <si>
    <t>Поступление от продажи дочерней организации</t>
  </si>
  <si>
    <t>Денежные средства выбывшей дочерней компании</t>
  </si>
  <si>
    <t>Приобретение разведочных и оценочных активов</t>
  </si>
  <si>
    <t>Приобретение нематериальных активов</t>
  </si>
  <si>
    <t>Инвестиции в ограниченные денежные средства</t>
  </si>
  <si>
    <t>Чистые денежные потоки от инвестиционной деятельности</t>
  </si>
  <si>
    <t>Денежные потоки от финансовой деятельности</t>
  </si>
  <si>
    <t>Поступления от выпуска акций</t>
  </si>
  <si>
    <t>Займы полученные от связанных сторон</t>
  </si>
  <si>
    <t>Банковские займы полученные</t>
  </si>
  <si>
    <t>Погашение банковских займов</t>
  </si>
  <si>
    <t>Погашение займов полученных от связанных сторон</t>
  </si>
  <si>
    <t>Выплаченнные дивиденды</t>
  </si>
  <si>
    <t>Погашение финансового лизинга</t>
  </si>
  <si>
    <t>Чистые денежные потоки от финансовой деятельности</t>
  </si>
  <si>
    <t>Чистое изменение в денежных средставх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</si>
  <si>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</si>
  <si>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</si>
  <si>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>КОНСОЛИДИРОВАННЫЙ ОТЧЕТ О СОВОКУПНОМ ДОХОДЕ</t>
  </si>
  <si>
    <t>Выручка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</si>
  <si>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</si>
  <si>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</si>
  <si>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</si>
  <si>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</si>
  <si>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Прочие доходы</t>
  </si>
  <si>
    <t>Прочие расходы</t>
  </si>
  <si>
    <t>Доход от выбытия дочерней организации</t>
  </si>
  <si>
    <t>Операционный прибыль</t>
  </si>
  <si>
    <t>Доходы по финансированию</t>
  </si>
  <si>
    <t>Расходы по курсовой разнице</t>
  </si>
  <si>
    <t>Экономия по подоходному налогу</t>
  </si>
  <si>
    <t>Убыток за период, после налогообложения</t>
  </si>
  <si>
    <t>Прочий совокупный доход</t>
  </si>
  <si>
    <t>Итого совокупный убыток за период</t>
  </si>
  <si>
    <t>Приходящийся на:</t>
  </si>
  <si>
    <t>Неконтрольные доли участия</t>
  </si>
  <si>
    <t>Акционеров материнской компании</t>
  </si>
  <si>
    <t>Количество простых акций</t>
  </si>
  <si>
    <t>Объявленные дивиденды по привелигированным акциям в ТЫС.ТЕНГЕ</t>
  </si>
  <si>
    <t>Базазовая прибыль / (Убыток) на одной акции в ТЫС.ТЕНГЕ</t>
  </si>
  <si>
    <t>Разводненная прибыль /(Убыток) одной акции в ТЫС.ТЕНГЕ</t>
  </si>
  <si>
    <t>КОНСОЛИДИРОВАННЫЙ ОТЧЕТ О ФИНАНСОВОМ ПОЛОЖЕНИИ</t>
  </si>
  <si>
    <t>31 марта 2015</t>
  </si>
  <si>
    <t>31 декабря 2014</t>
  </si>
  <si>
    <t>АКТИВЫ</t>
  </si>
  <si>
    <t>Долгосрочные активы</t>
  </si>
  <si>
    <t>Основные средства</t>
  </si>
  <si>
    <t>Разведочные и оценочные активы</t>
  </si>
  <si>
    <t>Нематериальные активы</t>
  </si>
  <si>
    <t>Авансы, выплаченные за долгосрочные активы</t>
  </si>
  <si>
    <t>Активы по отсроченному налогу</t>
  </si>
  <si>
    <t>НДС к возмещению, долгосрочная часть</t>
  </si>
  <si>
    <t>Денежные средства, ограниченные в использовании</t>
  </si>
  <si>
    <t>Прочие долгосрочные активы</t>
  </si>
  <si>
    <t>Итого Долгосрочные активы</t>
  </si>
  <si>
    <t>Краткосрочные активы</t>
  </si>
  <si>
    <t>Товарно-материальные запасы</t>
  </si>
  <si>
    <t>Предоплата по корпоративному подоходному налогу</t>
  </si>
  <si>
    <t>Текущие налоговые активы</t>
  </si>
  <si>
    <t>Авансы выплаченные</t>
  </si>
  <si>
    <t>Дебиторская задолженность связанных сторон</t>
  </si>
  <si>
    <t>Дебиторская задолженность</t>
  </si>
  <si>
    <t>Прочие текущие активы</t>
  </si>
  <si>
    <t>Денежные средства и их эквиваленты</t>
  </si>
  <si>
    <t>Итого Краткосрочные активы</t>
  </si>
  <si>
    <t>ИТОГО АКТИВЫ</t>
  </si>
  <si>
    <t>КАПИТАЛ И ОБЯЗАТЕЛЬСТВА</t>
  </si>
  <si>
    <t>КАПИТАЛ</t>
  </si>
  <si>
    <t>Акционерный капитал</t>
  </si>
  <si>
    <t>Дополнительный оплаченный капитал</t>
  </si>
  <si>
    <t>Выкупленные акции</t>
  </si>
  <si>
    <t>Непокрытый убыток</t>
  </si>
  <si>
    <t>Капитал, приходящийся на акционеров материнской компании</t>
  </si>
  <si>
    <t>Неконтрольные доли владения</t>
  </si>
  <si>
    <t>Итого капитал</t>
  </si>
  <si>
    <t>ДОЛГОСРОЧНЫЕ ОБЯЗАТЕЛЬСТВА</t>
  </si>
  <si>
    <t>Банковские займы, долгосрочная часть</t>
  </si>
  <si>
    <t>Обязательства по финансовой аренде, долгосрочная часть</t>
  </si>
  <si>
    <t>Займы, полученные от связанных сторон</t>
  </si>
  <si>
    <t>Прочие займы, долгосрочная часть</t>
  </si>
  <si>
    <t>Обязательства по привилегированным акциям</t>
  </si>
  <si>
    <t>Отложенные налоговые обязательства</t>
  </si>
  <si>
    <t>Резервы по контрактам на недропользование</t>
  </si>
  <si>
    <t>Обязательства по возмещению исторических затрат</t>
  </si>
  <si>
    <t>Прочие долгосрочные обязательства</t>
  </si>
  <si>
    <t>Итого долгосрочные обязательства</t>
  </si>
  <si>
    <t>ТЕКУЩИЕ ОБЯЗАТЕЛЬСТВА</t>
  </si>
  <si>
    <t>Банковские займы, краткосрочная часть</t>
  </si>
  <si>
    <t>Обязательства по финансовой аренде, краткосрочная часть</t>
  </si>
  <si>
    <t>Прочие займы, краткосрочная часть</t>
  </si>
  <si>
    <t>Торговая и прочая кредиторская задолженность</t>
  </si>
  <si>
    <t>Кредиторская задолженность связанным сторонам</t>
  </si>
  <si>
    <t>Обязательство по корпоративному подоходному налогу</t>
  </si>
  <si>
    <t>Текущие налоговые обязательства</t>
  </si>
  <si>
    <t>Задолженность по заработной плате и социальному налогу</t>
  </si>
  <si>
    <t>Прочие текущие обязательств</t>
  </si>
  <si>
    <t>Итого текущие обязательства</t>
  </si>
  <si>
    <t>Итого обязательства</t>
  </si>
  <si>
    <t>ИТОГО КАПИТАЛ И ОБЯЗАТЕЛЬСТВА</t>
  </si>
  <si>
    <t>Балансовая стоимость одной простой акции</t>
  </si>
  <si>
    <t>Балансовая стоимость одной привелигированной акции</t>
  </si>
  <si>
    <t>КОНСОЛИДИРОВАННЫЙ ОТЧЕТ ОБ ИЗИЕНИЯХ В КАПИТАЛЕ</t>
  </si>
  <si>
    <t>Капитал акционеров материнской компании</t>
  </si>
  <si>
    <t>Дополнительно оплаченный капитал</t>
  </si>
  <si>
    <t>Некон - трольные доли владения</t>
  </si>
  <si>
    <t>ИТОГО КАПИТАЛ</t>
  </si>
  <si>
    <t>На 31 декабря 2013</t>
  </si>
  <si>
    <t>Совокупный убыток за 1 квартал 2014</t>
  </si>
  <si>
    <t>На 31 марта 2014 года</t>
  </si>
  <si>
    <t>На 31 декабря 2014</t>
  </si>
  <si>
    <t>Совокупный убыток за 1 квартал 2015</t>
  </si>
  <si>
    <t>На 31 марта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</si>
</sst>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-* #,##0.00_р_._-;\-* #,##0.00_р_._-;_-* &quot;-&quot;??_р_._-;_-@_-"/>
    <numFmt numFmtId="164" formatCode="_(* #,##0_);_(* \(#,##0\);_(* &quot;-&quot;_);_(@_)"/>
    <numFmt numFmtId="165" formatCode="#,##0.000"/>
    <numFmt numFmtId="167" formatCode="_-* #,##0.00\ _₽_-;\-* #,##0.00\ _₽_-;_-* &quot;-&quot;??\ _₽_-;_-@_-"/>
    <numFmt numFmtId="168" formatCode="[$-419]mmm\ yy;@"/>
    <numFmt numFmtId="169" formatCode="_(* #,##0.00_);_(* \(#,##0.00\);_(* &quot;-&quot;??_);_(@_)"/>
    <numFmt numFmtId="170" formatCode="&quot;$&quot;#,##0.00_);\(&quot;$&quot;#,##0.00\)"/>
    <numFmt numFmtId="171" formatCode="#,##0_)_%;\(#,##0\)_%;"/>
    <numFmt numFmtId="172" formatCode="_ * #,##0_ ;_ * \-#,##0_ ;_ * &quot;-&quot;_ ;_ @_ 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&quot;$&quot;#,##0_);[Red]\(&quot;$&quot;#,##0\)"/>
    <numFmt numFmtId="180" formatCode="_-* #,##0_р_._-;\-* #,##0_р_._-;_-* &quot;-&quot;??_р_._-;_-@_-"/>
    <numFmt numFmtId="181" formatCode="_(&quot;$&quot;* #,##0_);_(&quot;$&quot;* \(#,##0\);_(&quot;$&quot;* &quot;-&quot;_);_(@_)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0_)%;\(0\)%"/>
    <numFmt numFmtId="195" formatCode="_._._(* 0_)%;_._.* \(0\)%"/>
    <numFmt numFmtId="196" formatCode="_(0_)%;\(0\)%"/>
    <numFmt numFmtId="197" formatCode="0%_);\(0%\)"/>
    <numFmt numFmtId="198" formatCode="_(0.0_)%;\(0.0\)%"/>
    <numFmt numFmtId="199" formatCode="_._._(* 0.0_)%;_._.* \(0.0\)%"/>
    <numFmt numFmtId="200" formatCode="_(0.00_)%;\(0.00\)%"/>
    <numFmt numFmtId="201" formatCode="_._._(* 0.00_)%;_._.* \(0.00\)%"/>
    <numFmt numFmtId="202" formatCode="_(0.000_)%;\(0.000\)%"/>
    <numFmt numFmtId="203" formatCode="_._._(* 0.000_)%;_._.* \(0.000\)%"/>
    <numFmt numFmtId="204" formatCode="#,##0_);[Blue]\(\-\)\ #,##0_)"/>
    <numFmt numFmtId="205" formatCode="_(&quot;$&quot;* #,##0.00_);_(&quot;$&quot;* \(#,##0.00\);_(&quot;$&quot;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</font>
    <font>
      <sz val="14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Helv"/>
      <charset val="204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8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6" fillId="0" borderId="0"/>
    <xf numFmtId="168" fontId="18" fillId="0" borderId="0"/>
    <xf numFmtId="168" fontId="2" fillId="0" borderId="0"/>
    <xf numFmtId="169" fontId="2" fillId="0" borderId="0" applyFont="0" applyFill="0" applyBorder="0" applyAlignment="0" applyProtection="0"/>
    <xf numFmtId="168" fontId="19" fillId="3" borderId="0" applyNumberFormat="0" applyBorder="0" applyAlignment="0" applyProtection="0"/>
    <xf numFmtId="168" fontId="19" fillId="4" borderId="0" applyNumberFormat="0" applyBorder="0" applyAlignment="0" applyProtection="0"/>
    <xf numFmtId="168" fontId="19" fillId="5" borderId="0" applyNumberFormat="0" applyBorder="0" applyAlignment="0" applyProtection="0"/>
    <xf numFmtId="168" fontId="19" fillId="6" borderId="0" applyNumberFormat="0" applyBorder="0" applyAlignment="0" applyProtection="0"/>
    <xf numFmtId="168" fontId="19" fillId="7" borderId="0" applyNumberFormat="0" applyBorder="0" applyAlignment="0" applyProtection="0"/>
    <xf numFmtId="168" fontId="19" fillId="8" borderId="0" applyNumberFormat="0" applyBorder="0" applyAlignment="0" applyProtection="0"/>
    <xf numFmtId="168" fontId="19" fillId="9" borderId="0" applyNumberFormat="0" applyBorder="0" applyAlignment="0" applyProtection="0"/>
    <xf numFmtId="168" fontId="19" fillId="10" borderId="0" applyNumberFormat="0" applyBorder="0" applyAlignment="0" applyProtection="0"/>
    <xf numFmtId="168" fontId="19" fillId="11" borderId="0" applyNumberFormat="0" applyBorder="0" applyAlignment="0" applyProtection="0"/>
    <xf numFmtId="168" fontId="19" fillId="6" borderId="0" applyNumberFormat="0" applyBorder="0" applyAlignment="0" applyProtection="0"/>
    <xf numFmtId="168" fontId="19" fillId="9" borderId="0" applyNumberFormat="0" applyBorder="0" applyAlignment="0" applyProtection="0"/>
    <xf numFmtId="168" fontId="19" fillId="12" borderId="0" applyNumberFormat="0" applyBorder="0" applyAlignment="0" applyProtection="0"/>
    <xf numFmtId="168" fontId="20" fillId="13" borderId="0" applyNumberFormat="0" applyBorder="0" applyAlignment="0" applyProtection="0"/>
    <xf numFmtId="168" fontId="20" fillId="10" borderId="0" applyNumberFormat="0" applyBorder="0" applyAlignment="0" applyProtection="0"/>
    <xf numFmtId="168" fontId="20" fillId="11" borderId="0" applyNumberFormat="0" applyBorder="0" applyAlignment="0" applyProtection="0"/>
    <xf numFmtId="168" fontId="20" fillId="14" borderId="0" applyNumberFormat="0" applyBorder="0" applyAlignment="0" applyProtection="0"/>
    <xf numFmtId="168" fontId="20" fillId="15" borderId="0" applyNumberFormat="0" applyBorder="0" applyAlignment="0" applyProtection="0"/>
    <xf numFmtId="168" fontId="20" fillId="16" borderId="0" applyNumberFormat="0" applyBorder="0" applyAlignment="0" applyProtection="0"/>
    <xf numFmtId="170" fontId="21" fillId="0" borderId="6"/>
    <xf numFmtId="168" fontId="22" fillId="0" borderId="0" applyFill="0" applyBorder="0" applyProtection="0">
      <alignment horizontal="center"/>
      <protection locked="0"/>
    </xf>
    <xf numFmtId="168" fontId="23" fillId="0" borderId="7">
      <alignment horizontal="center"/>
    </xf>
    <xf numFmtId="171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4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68" fontId="19" fillId="0" borderId="0"/>
    <xf numFmtId="182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68" fontId="30" fillId="0" borderId="0" applyNumberFormat="0" applyFill="0" applyBorder="0" applyAlignment="0" applyProtection="0"/>
    <xf numFmtId="182" fontId="31" fillId="0" borderId="0" applyFill="0" applyBorder="0" applyProtection="0"/>
    <xf numFmtId="183" fontId="26" fillId="0" borderId="0" applyFont="0" applyFill="0" applyBorder="0" applyAlignment="0" applyProtection="0"/>
    <xf numFmtId="184" fontId="32" fillId="0" borderId="0" applyFill="0" applyBorder="0" applyProtection="0"/>
    <xf numFmtId="184" fontId="32" fillId="0" borderId="8" applyFill="0" applyProtection="0"/>
    <xf numFmtId="184" fontId="32" fillId="0" borderId="9" applyFill="0" applyProtection="0"/>
    <xf numFmtId="184" fontId="25" fillId="0" borderId="0" applyFill="0" applyBorder="0" applyProtection="0"/>
    <xf numFmtId="185" fontId="24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32" fillId="0" borderId="0" applyFill="0" applyBorder="0" applyProtection="0"/>
    <xf numFmtId="193" fontId="32" fillId="0" borderId="8" applyFill="0" applyProtection="0"/>
    <xf numFmtId="193" fontId="32" fillId="0" borderId="9" applyFill="0" applyProtection="0"/>
    <xf numFmtId="193" fontId="25" fillId="0" borderId="0" applyFill="0" applyBorder="0" applyProtection="0"/>
    <xf numFmtId="37" fontId="21" fillId="0" borderId="10"/>
    <xf numFmtId="14" fontId="33" fillId="17" borderId="1">
      <alignment horizontal="center" vertical="center" wrapText="1"/>
    </xf>
    <xf numFmtId="168" fontId="22" fillId="0" borderId="0" applyFill="0" applyAlignment="0" applyProtection="0">
      <protection locked="0"/>
    </xf>
    <xf numFmtId="168" fontId="22" fillId="0" borderId="11" applyFill="0" applyAlignment="0" applyProtection="0">
      <protection locked="0"/>
    </xf>
    <xf numFmtId="14" fontId="34" fillId="17" borderId="1">
      <alignment horizontal="center" vertical="center" wrapText="1"/>
    </xf>
    <xf numFmtId="168" fontId="35" fillId="0" borderId="0"/>
    <xf numFmtId="168" fontId="1" fillId="0" borderId="0"/>
    <xf numFmtId="168" fontId="18" fillId="0" borderId="0"/>
    <xf numFmtId="168" fontId="19" fillId="0" borderId="0"/>
    <xf numFmtId="168" fontId="1" fillId="0" borderId="0"/>
    <xf numFmtId="0" fontId="19" fillId="0" borderId="0"/>
    <xf numFmtId="0" fontId="36" fillId="0" borderId="0">
      <alignment horizontal="left"/>
    </xf>
    <xf numFmtId="0" fontId="37" fillId="0" borderId="0"/>
    <xf numFmtId="168" fontId="38" fillId="0" borderId="0"/>
    <xf numFmtId="168" fontId="18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19" fillId="0" borderId="0"/>
    <xf numFmtId="168" fontId="1" fillId="0" borderId="0"/>
    <xf numFmtId="168" fontId="1" fillId="0" borderId="0"/>
    <xf numFmtId="0" fontId="19" fillId="0" borderId="0"/>
    <xf numFmtId="0" fontId="39" fillId="0" borderId="0"/>
    <xf numFmtId="37" fontId="24" fillId="0" borderId="0"/>
    <xf numFmtId="168" fontId="24" fillId="0" borderId="0"/>
    <xf numFmtId="0" fontId="7" fillId="0" borderId="0"/>
    <xf numFmtId="168" fontId="19" fillId="0" borderId="0"/>
    <xf numFmtId="168" fontId="18" fillId="0" borderId="0"/>
    <xf numFmtId="168" fontId="37" fillId="0" borderId="0"/>
    <xf numFmtId="168" fontId="37" fillId="0" borderId="0"/>
    <xf numFmtId="168" fontId="19" fillId="0" borderId="0"/>
    <xf numFmtId="0" fontId="38" fillId="0" borderId="0"/>
    <xf numFmtId="164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6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26" fillId="0" borderId="0" applyFont="0" applyFill="0" applyBorder="0" applyAlignment="0" applyProtection="0"/>
    <xf numFmtId="200" fontId="28" fillId="0" borderId="0" applyFont="0" applyFill="0" applyBorder="0" applyAlignment="0" applyProtection="0"/>
    <xf numFmtId="201" fontId="26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41" fillId="0" borderId="0"/>
    <xf numFmtId="168" fontId="42" fillId="0" borderId="12"/>
    <xf numFmtId="168" fontId="43" fillId="0" borderId="0" applyFill="0" applyBorder="0" applyProtection="0">
      <alignment horizontal="left" vertical="top"/>
    </xf>
    <xf numFmtId="168" fontId="21" fillId="0" borderId="10"/>
    <xf numFmtId="168" fontId="21" fillId="0" borderId="0"/>
    <xf numFmtId="168" fontId="44" fillId="0" borderId="0"/>
    <xf numFmtId="168" fontId="20" fillId="18" borderId="0" applyNumberFormat="0" applyBorder="0" applyAlignment="0" applyProtection="0"/>
    <xf numFmtId="168" fontId="20" fillId="19" borderId="0" applyNumberFormat="0" applyBorder="0" applyAlignment="0" applyProtection="0"/>
    <xf numFmtId="168" fontId="20" fillId="20" borderId="0" applyNumberFormat="0" applyBorder="0" applyAlignment="0" applyProtection="0"/>
    <xf numFmtId="168" fontId="20" fillId="14" borderId="0" applyNumberFormat="0" applyBorder="0" applyAlignment="0" applyProtection="0"/>
    <xf numFmtId="168" fontId="20" fillId="15" borderId="0" applyNumberFormat="0" applyBorder="0" applyAlignment="0" applyProtection="0"/>
    <xf numFmtId="168" fontId="20" fillId="21" borderId="0" applyNumberFormat="0" applyBorder="0" applyAlignment="0" applyProtection="0"/>
    <xf numFmtId="168" fontId="45" fillId="8" borderId="13" applyNumberFormat="0" applyAlignment="0" applyProtection="0"/>
    <xf numFmtId="204" fontId="25" fillId="0" borderId="14" applyBorder="0">
      <protection hidden="1"/>
    </xf>
    <xf numFmtId="168" fontId="46" fillId="22" borderId="15" applyNumberFormat="0" applyAlignment="0" applyProtection="0"/>
    <xf numFmtId="168" fontId="47" fillId="22" borderId="13" applyNumberFormat="0" applyAlignment="0" applyProtection="0"/>
    <xf numFmtId="205" fontId="24" fillId="0" borderId="0" applyFont="0" applyFill="0" applyBorder="0" applyAlignment="0" applyProtection="0"/>
    <xf numFmtId="168" fontId="48" fillId="0" borderId="16" applyNumberFormat="0" applyFill="0" applyAlignment="0" applyProtection="0"/>
    <xf numFmtId="168" fontId="49" fillId="0" borderId="17" applyNumberFormat="0" applyFill="0" applyAlignment="0" applyProtection="0"/>
    <xf numFmtId="168" fontId="50" fillId="0" borderId="18" applyNumberFormat="0" applyFill="0" applyAlignment="0" applyProtection="0"/>
    <xf numFmtId="168" fontId="50" fillId="0" borderId="0" applyNumberFormat="0" applyFill="0" applyBorder="0" applyAlignment="0" applyProtection="0"/>
    <xf numFmtId="168" fontId="51" fillId="0" borderId="19" applyNumberFormat="0" applyFill="0" applyAlignment="0" applyProtection="0"/>
    <xf numFmtId="168" fontId="52" fillId="23" borderId="20" applyNumberFormat="0" applyAlignment="0" applyProtection="0"/>
    <xf numFmtId="168" fontId="53" fillId="0" borderId="0" applyNumberFormat="0" applyFill="0" applyBorder="0" applyAlignment="0" applyProtection="0"/>
    <xf numFmtId="168" fontId="54" fillId="24" borderId="0" applyNumberFormat="0" applyBorder="0" applyAlignment="0" applyProtection="0"/>
    <xf numFmtId="0" fontId="37" fillId="0" borderId="0"/>
    <xf numFmtId="0" fontId="1" fillId="0" borderId="0"/>
    <xf numFmtId="168" fontId="2" fillId="0" borderId="0"/>
    <xf numFmtId="168" fontId="24" fillId="0" borderId="0"/>
    <xf numFmtId="168" fontId="1" fillId="0" borderId="0"/>
    <xf numFmtId="168" fontId="1" fillId="0" borderId="0"/>
    <xf numFmtId="0" fontId="19" fillId="0" borderId="0"/>
    <xf numFmtId="0" fontId="24" fillId="0" borderId="0"/>
    <xf numFmtId="168" fontId="29" fillId="0" borderId="0"/>
    <xf numFmtId="0" fontId="24" fillId="0" borderId="0"/>
    <xf numFmtId="0" fontId="3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37" fillId="0" borderId="0"/>
    <xf numFmtId="168" fontId="1" fillId="0" borderId="0"/>
    <xf numFmtId="168" fontId="1" fillId="0" borderId="0"/>
    <xf numFmtId="0" fontId="19" fillId="0" borderId="0"/>
    <xf numFmtId="168" fontId="55" fillId="4" borderId="0" applyNumberFormat="0" applyBorder="0" applyAlignment="0" applyProtection="0"/>
    <xf numFmtId="168" fontId="56" fillId="0" borderId="0" applyNumberFormat="0" applyFill="0" applyBorder="0" applyAlignment="0" applyProtection="0"/>
    <xf numFmtId="168" fontId="29" fillId="25" borderId="21" applyNumberFormat="0" applyFont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57" fillId="0" borderId="22" applyNumberFormat="0" applyFill="0" applyAlignment="0" applyProtection="0"/>
    <xf numFmtId="168" fontId="58" fillId="0" borderId="0"/>
    <xf numFmtId="168" fontId="59" fillId="0" borderId="0" applyNumberFormat="0" applyFill="0" applyBorder="0" applyAlignment="0" applyProtection="0"/>
    <xf numFmtId="49" fontId="58" fillId="0" borderId="0"/>
    <xf numFmtId="164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60" fillId="5" borderId="0" applyNumberFormat="0" applyBorder="0" applyAlignment="0" applyProtection="0"/>
    <xf numFmtId="37" fontId="29" fillId="0" borderId="0" applyFont="0" applyBorder="0" applyAlignment="0" applyProtection="0"/>
  </cellStyleXfs>
  <cellXfs count="93">
    <xf numFmtId="0" fontId="0" fillId="0" borderId="0" xfId="0"/>
    <xf numFmtId="0" fontId="3" fillId="2" borderId="0" xfId="0" applyFont="1" applyFill="1" applyAlignment="1"/>
    <xf numFmtId="0" fontId="0" fillId="2" borderId="0" xfId="0" applyFill="1"/>
    <xf numFmtId="0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7" fillId="2" borderId="0" xfId="0" applyFont="1" applyFill="1" applyAlignment="1"/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6" fillId="2" borderId="0" xfId="0" applyNumberFormat="1" applyFont="1" applyFill="1" applyAlignment="1"/>
    <xf numFmtId="0" fontId="8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0" fontId="9" fillId="2" borderId="0" xfId="0" applyFont="1" applyFill="1"/>
    <xf numFmtId="0" fontId="5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horizontal="center" vertical="center"/>
    </xf>
    <xf numFmtId="0" fontId="10" fillId="2" borderId="1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0" fontId="5" fillId="2" borderId="4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/>
    <xf numFmtId="165" fontId="3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Alignment="1"/>
    <xf numFmtId="0" fontId="10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vertical="center"/>
    </xf>
    <xf numFmtId="0" fontId="6" fillId="2" borderId="0" xfId="0" applyNumberFormat="1" applyFont="1" applyFill="1" applyAlignment="1"/>
    <xf numFmtId="0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/>
    <xf numFmtId="0" fontId="12" fillId="2" borderId="0" xfId="0" applyFont="1" applyFill="1" applyAlignment="1"/>
    <xf numFmtId="0" fontId="7" fillId="2" borderId="0" xfId="0" applyNumberFormat="1" applyFont="1" applyFill="1" applyAlignment="1"/>
    <xf numFmtId="0" fontId="5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10" fillId="2" borderId="3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/>
    <xf numFmtId="0" fontId="6" fillId="2" borderId="0" xfId="0" applyFont="1" applyFill="1" applyBorder="1" applyAlignment="1"/>
    <xf numFmtId="165" fontId="6" fillId="2" borderId="0" xfId="0" applyNumberFormat="1" applyFont="1" applyFill="1" applyBorder="1" applyAlignment="1"/>
    <xf numFmtId="0" fontId="14" fillId="2" borderId="3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wrapText="1"/>
    </xf>
    <xf numFmtId="164" fontId="15" fillId="2" borderId="0" xfId="1" applyNumberFormat="1" applyFont="1" applyFill="1" applyAlignment="1">
      <alignment horizontal="right" wrapText="1"/>
    </xf>
    <xf numFmtId="0" fontId="15" fillId="2" borderId="5" xfId="1" applyFont="1" applyFill="1" applyBorder="1" applyAlignment="1"/>
    <xf numFmtId="164" fontId="15" fillId="2" borderId="5" xfId="1" applyNumberFormat="1" applyFont="1" applyFill="1" applyBorder="1" applyAlignment="1"/>
    <xf numFmtId="164" fontId="15" fillId="2" borderId="5" xfId="1" applyNumberFormat="1" applyFont="1" applyFill="1" applyBorder="1" applyAlignment="1">
      <alignment horizontal="right" vertical="center"/>
    </xf>
    <xf numFmtId="0" fontId="17" fillId="2" borderId="1" xfId="1" applyFont="1" applyFill="1" applyBorder="1" applyAlignment="1">
      <alignment horizontal="left"/>
    </xf>
    <xf numFmtId="164" fontId="17" fillId="2" borderId="1" xfId="1" applyNumberFormat="1" applyFont="1" applyFill="1" applyBorder="1" applyAlignment="1"/>
    <xf numFmtId="164" fontId="17" fillId="2" borderId="1" xfId="1" applyNumberFormat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left"/>
    </xf>
    <xf numFmtId="164" fontId="17" fillId="2" borderId="0" xfId="1" applyNumberFormat="1" applyFont="1" applyFill="1" applyBorder="1" applyAlignment="1"/>
    <xf numFmtId="164" fontId="17" fillId="2" borderId="0" xfId="1" applyNumberFormat="1" applyFont="1" applyFill="1" applyBorder="1" applyAlignment="1">
      <alignment horizontal="right" vertical="center"/>
    </xf>
  </cellXfs>
  <cellStyles count="188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Bottom Border Line" xfId="26"/>
    <cellStyle name="Centered Heading" xfId="27"/>
    <cellStyle name="Column_Title" xfId="28"/>
    <cellStyle name="Comma %" xfId="29"/>
    <cellStyle name="Comma [0] 2" xfId="30"/>
    <cellStyle name="Comma 0.0" xfId="31"/>
    <cellStyle name="Comma 0.0%" xfId="32"/>
    <cellStyle name="Comma 0.00" xfId="33"/>
    <cellStyle name="Comma 0.00%" xfId="34"/>
    <cellStyle name="Comma 0.000" xfId="35"/>
    <cellStyle name="Comma 0.000%" xfId="36"/>
    <cellStyle name="Comma 10" xfId="37"/>
    <cellStyle name="Comma 11" xfId="38"/>
    <cellStyle name="Comma 12" xfId="39"/>
    <cellStyle name="Comma 2" xfId="7"/>
    <cellStyle name="Comma 3" xfId="40"/>
    <cellStyle name="Comma 4" xfId="41"/>
    <cellStyle name="Comma 5" xfId="42"/>
    <cellStyle name="Comma 6" xfId="43"/>
    <cellStyle name="Comma 66" xfId="2"/>
    <cellStyle name="Comma 7" xfId="44"/>
    <cellStyle name="Comma 76" xfId="3"/>
    <cellStyle name="Comma 77" xfId="45"/>
    <cellStyle name="Comma 8" xfId="46"/>
    <cellStyle name="Comma 8 2" xfId="47"/>
    <cellStyle name="Comma 8 2 2" xfId="48"/>
    <cellStyle name="Comma 9" xfId="49"/>
    <cellStyle name="Company Name" xfId="50"/>
    <cellStyle name="CR Comma" xfId="51"/>
    <cellStyle name="CR Currency" xfId="52"/>
    <cellStyle name="Credit" xfId="53"/>
    <cellStyle name="Credit subtotal" xfId="54"/>
    <cellStyle name="Credit Total" xfId="55"/>
    <cellStyle name="Credit_Cons FS(1-4)" xfId="56"/>
    <cellStyle name="Currency %" xfId="57"/>
    <cellStyle name="Currency 0.0" xfId="58"/>
    <cellStyle name="Currency 0.0%" xfId="59"/>
    <cellStyle name="Currency 0.00" xfId="60"/>
    <cellStyle name="Currency 0.00%" xfId="61"/>
    <cellStyle name="Currency 0.000" xfId="62"/>
    <cellStyle name="Currency 0.000%" xfId="63"/>
    <cellStyle name="Date" xfId="64"/>
    <cellStyle name="Debit" xfId="65"/>
    <cellStyle name="Debit subtotal" xfId="66"/>
    <cellStyle name="Debit Total" xfId="67"/>
    <cellStyle name="Debit_Cons FS(1-4)" xfId="68"/>
    <cellStyle name="Dex Doub Line" xfId="69"/>
    <cellStyle name="Heading" xfId="70"/>
    <cellStyle name="Heading No Underline" xfId="71"/>
    <cellStyle name="Heading With Underline" xfId="72"/>
    <cellStyle name="Heading_Cons FS(1-4)" xfId="73"/>
    <cellStyle name="Îáû÷íûé_Ëèñò1" xfId="74"/>
    <cellStyle name="Normal 10" xfId="75"/>
    <cellStyle name="Normal 10 2" xfId="76"/>
    <cellStyle name="Normal 10 3" xfId="77"/>
    <cellStyle name="Normal 10 4" xfId="78"/>
    <cellStyle name="Normal 10_Cons FS(1-4)" xfId="79"/>
    <cellStyle name="Normal 11" xfId="80"/>
    <cellStyle name="Normal 11 2" xfId="1"/>
    <cellStyle name="Normal 12" xfId="81"/>
    <cellStyle name="Normal 2" xfId="6"/>
    <cellStyle name="Normal 2 14" xfId="82"/>
    <cellStyle name="Normal 2 2" xfId="83"/>
    <cellStyle name="Normal 2 3" xfId="84"/>
    <cellStyle name="Normal 2 4" xfId="5"/>
    <cellStyle name="Normal 2 5" xfId="85"/>
    <cellStyle name="Normal 2 6" xfId="86"/>
    <cellStyle name="Normal 2 7" xfId="87"/>
    <cellStyle name="Normal 2_Cons FS(1-4)" xfId="88"/>
    <cellStyle name="Normal 3" xfId="4"/>
    <cellStyle name="Normal 3 2" xfId="89"/>
    <cellStyle name="Normal 3 2 2" xfId="90"/>
    <cellStyle name="Normal 3 2_Cons FS(1-4)" xfId="91"/>
    <cellStyle name="Normal 3_Cons FS(1-4)" xfId="92"/>
    <cellStyle name="Normal 4" xfId="93"/>
    <cellStyle name="Normal 5" xfId="94"/>
    <cellStyle name="Normal 53" xfId="95"/>
    <cellStyle name="Normal 6" xfId="96"/>
    <cellStyle name="Normal 7" xfId="97"/>
    <cellStyle name="Normal 8" xfId="98"/>
    <cellStyle name="Normal 9" xfId="99"/>
    <cellStyle name="Normal 91" xfId="100"/>
    <cellStyle name="Normal_Sheet1" xfId="101"/>
    <cellStyle name="Ôèíàíñîâûé [0]_Ëèñò1" xfId="102"/>
    <cellStyle name="Ôèíàíñîâûé_Ëèñò1" xfId="103"/>
    <cellStyle name="Percent %" xfId="104"/>
    <cellStyle name="Percent % Long Underline" xfId="105"/>
    <cellStyle name="Percent %_Worksheet in  US Financial Statements Ref. Workbook - Single Co" xfId="106"/>
    <cellStyle name="Percent (0)" xfId="107"/>
    <cellStyle name="Percent 0.0%" xfId="108"/>
    <cellStyle name="Percent 0.0% Long Underline" xfId="109"/>
    <cellStyle name="Percent 0.00%" xfId="110"/>
    <cellStyle name="Percent 0.00% Long Underline" xfId="111"/>
    <cellStyle name="Percent 0.000%" xfId="112"/>
    <cellStyle name="Percent 0.000% Long Underline" xfId="113"/>
    <cellStyle name="Percent 2" xfId="114"/>
    <cellStyle name="Percent 3" xfId="115"/>
    <cellStyle name="Percent 3 2" xfId="116"/>
    <cellStyle name="Percent 3 2 2" xfId="117"/>
    <cellStyle name="Style 1" xfId="118"/>
    <cellStyle name="Style 1 2" xfId="119"/>
    <cellStyle name="Style 1 3" xfId="120"/>
    <cellStyle name="Style 1 4" xfId="121"/>
    <cellStyle name="Style 1 5" xfId="122"/>
    <cellStyle name="Style 1 6" xfId="123"/>
    <cellStyle name="Style 1_Cons FS(1-4)" xfId="124"/>
    <cellStyle name="Table Label" xfId="125"/>
    <cellStyle name="Tickmark" xfId="126"/>
    <cellStyle name="Top and Bottom Border" xfId="127"/>
    <cellStyle name="User_Defined_C" xfId="128"/>
    <cellStyle name="Zaph Call 11pt" xfId="129"/>
    <cellStyle name="Акцент1 2" xfId="130"/>
    <cellStyle name="Акцент2 2" xfId="131"/>
    <cellStyle name="Акцент3 2" xfId="132"/>
    <cellStyle name="Акцент4 2" xfId="133"/>
    <cellStyle name="Акцент5 2" xfId="134"/>
    <cellStyle name="Акцент6 2" xfId="135"/>
    <cellStyle name="Ввод  2" xfId="136"/>
    <cellStyle name="Виталий" xfId="137"/>
    <cellStyle name="Вывод 2" xfId="138"/>
    <cellStyle name="Вычисление 2" xfId="139"/>
    <cellStyle name="Денежный 2" xfId="140"/>
    <cellStyle name="Заголовок 1 2" xfId="141"/>
    <cellStyle name="Заголовок 2 2" xfId="142"/>
    <cellStyle name="Заголовок 3 2" xfId="143"/>
    <cellStyle name="Заголовок 4 2" xfId="144"/>
    <cellStyle name="Итог 2" xfId="145"/>
    <cellStyle name="Контрольная ячейка 2" xfId="146"/>
    <cellStyle name="Название 2" xfId="147"/>
    <cellStyle name="Нейтральный 2" xfId="148"/>
    <cellStyle name="Обычный" xfId="0" builtinId="0"/>
    <cellStyle name="Обычный 10" xfId="149"/>
    <cellStyle name="Обычный 11" xfId="150"/>
    <cellStyle name="Обычный 114" xfId="151"/>
    <cellStyle name="Обычный 2" xfId="152"/>
    <cellStyle name="Обычный 2 2" xfId="153"/>
    <cellStyle name="Обычный 2 2 2" xfId="154"/>
    <cellStyle name="Обычный 2 2_Cons FS(1-4)" xfId="155"/>
    <cellStyle name="Обычный 2_Cons FS(1-4)" xfId="156"/>
    <cellStyle name="Обычный 3" xfId="157"/>
    <cellStyle name="Обычный 4" xfId="158"/>
    <cellStyle name="Обычный 5" xfId="159"/>
    <cellStyle name="Обычный 6" xfId="160"/>
    <cellStyle name="Обычный 6 2" xfId="161"/>
    <cellStyle name="Обычный 6_Cons FS(1-4)" xfId="162"/>
    <cellStyle name="Обычный 7" xfId="163"/>
    <cellStyle name="Обычный 7 2" xfId="164"/>
    <cellStyle name="Обычный 7_Cons FS(1-4)" xfId="165"/>
    <cellStyle name="Обычный 8" xfId="166"/>
    <cellStyle name="Обычный 9" xfId="167"/>
    <cellStyle name="Обычный 93" xfId="168"/>
    <cellStyle name="Обычный 93 2" xfId="169"/>
    <cellStyle name="Обычный 93_Cons FS(1-4)" xfId="170"/>
    <cellStyle name="Плохой 2" xfId="171"/>
    <cellStyle name="Пояснение 2" xfId="172"/>
    <cellStyle name="Примечание 2" xfId="173"/>
    <cellStyle name="Процентный 2" xfId="174"/>
    <cellStyle name="Процентный 3" xfId="175"/>
    <cellStyle name="Процентный 4" xfId="176"/>
    <cellStyle name="Процентный 5" xfId="177"/>
    <cellStyle name="Связанная ячейка 2" xfId="178"/>
    <cellStyle name="Стиль 1" xfId="179"/>
    <cellStyle name="Текст предупреждения 2" xfId="180"/>
    <cellStyle name="Текстовый" xfId="181"/>
    <cellStyle name="Тысячи [0]_010SN05" xfId="182"/>
    <cellStyle name="Тысячи_010SN05" xfId="183"/>
    <cellStyle name="Финансовый 2" xfId="184"/>
    <cellStyle name="Финансовый 3" xfId="185"/>
    <cellStyle name="Хороший 2" xfId="186"/>
    <cellStyle name="Числовой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8"/>
  <sheetViews>
    <sheetView tabSelected="1" topLeftCell="A182" zoomScale="60" zoomScaleNormal="60" workbookViewId="0">
      <selection activeCell="C201" sqref="C201"/>
    </sheetView>
  </sheetViews>
  <sheetFormatPr defaultRowHeight="18.75"/>
  <cols>
    <col min="1" max="1" width="9.140625" style="2"/>
    <col min="2" max="2" width="74.85546875" style="34" customWidth="1"/>
    <col min="3" max="3" width="32.28515625" style="2" customWidth="1"/>
    <col min="4" max="4" width="33.28515625" style="2" bestFit="1" customWidth="1"/>
    <col min="5" max="5" width="26.28515625" style="2" customWidth="1"/>
    <col min="6" max="6" width="30.42578125" style="2" bestFit="1" customWidth="1"/>
    <col min="7" max="15" width="33.42578125" style="2" customWidth="1"/>
    <col min="16" max="16384" width="9.140625" style="2"/>
  </cols>
  <sheetData>
    <row r="2" spans="2:6" ht="18">
      <c r="B2" s="1" t="s">
        <v>0</v>
      </c>
    </row>
    <row r="4" spans="2:6" ht="19.5" thickBot="1">
      <c r="B4" s="3" t="s">
        <v>1</v>
      </c>
      <c r="C4" s="4" t="s">
        <v>2</v>
      </c>
      <c r="D4" s="5" t="s">
        <v>3</v>
      </c>
      <c r="E4" s="6"/>
      <c r="F4" s="5" t="s">
        <v>4</v>
      </c>
    </row>
    <row r="5" spans="2:6" ht="18">
      <c r="B5" s="7"/>
      <c r="C5" s="8"/>
      <c r="D5" s="9"/>
      <c r="E5" s="6"/>
      <c r="F5" s="9"/>
    </row>
    <row r="6" spans="2:6" ht="18">
      <c r="B6" s="9" t="s">
        <v>5</v>
      </c>
      <c r="C6" s="8"/>
      <c r="D6" s="6"/>
      <c r="E6" s="6"/>
      <c r="F6" s="6"/>
    </row>
    <row r="7" spans="2:6" ht="18">
      <c r="B7" s="7" t="s">
        <v>6</v>
      </c>
      <c r="C7" s="8"/>
      <c r="D7" s="10">
        <v>-766058</v>
      </c>
      <c r="E7" s="11"/>
      <c r="F7" s="12">
        <v>-4982753</v>
      </c>
    </row>
    <row r="8" spans="2:6" ht="18">
      <c r="B8" s="7" t="s">
        <v>7</v>
      </c>
      <c r="C8" s="8"/>
      <c r="D8" s="10"/>
      <c r="E8" s="11"/>
      <c r="F8" s="12"/>
    </row>
    <row r="9" spans="2:6" ht="18">
      <c r="B9" s="13" t="s">
        <v>8</v>
      </c>
      <c r="C9" s="8" t="s">
        <v>9</v>
      </c>
      <c r="D9" s="10">
        <v>972223</v>
      </c>
      <c r="E9" s="11"/>
      <c r="F9" s="12">
        <v>565691</v>
      </c>
    </row>
    <row r="10" spans="2:6" ht="18">
      <c r="B10" s="13" t="s">
        <v>10</v>
      </c>
      <c r="C10" s="8">
        <v>7</v>
      </c>
      <c r="D10" s="10">
        <v>0</v>
      </c>
      <c r="E10" s="11"/>
      <c r="F10" s="10">
        <v>0</v>
      </c>
    </row>
    <row r="11" spans="2:6" ht="18">
      <c r="B11" s="13" t="s">
        <v>11</v>
      </c>
      <c r="C11" s="8"/>
      <c r="D11" s="10">
        <v>0</v>
      </c>
      <c r="E11" s="11"/>
      <c r="F11" s="10">
        <v>0</v>
      </c>
    </row>
    <row r="12" spans="2:6" ht="18">
      <c r="B12" s="13" t="s">
        <v>12</v>
      </c>
      <c r="C12" s="8"/>
      <c r="D12" s="10">
        <v>0</v>
      </c>
      <c r="E12" s="11"/>
      <c r="F12" s="10">
        <v>0</v>
      </c>
    </row>
    <row r="13" spans="2:6" ht="18">
      <c r="B13" s="13" t="s">
        <v>13</v>
      </c>
      <c r="C13" s="8"/>
      <c r="D13" s="10">
        <v>-29178</v>
      </c>
      <c r="E13" s="11"/>
      <c r="F13" s="10">
        <v>0</v>
      </c>
    </row>
    <row r="14" spans="2:6" ht="18">
      <c r="B14" s="13" t="s">
        <v>14</v>
      </c>
      <c r="C14" s="8"/>
      <c r="D14" s="10">
        <v>0</v>
      </c>
      <c r="E14" s="11"/>
      <c r="F14" s="10">
        <v>0</v>
      </c>
    </row>
    <row r="15" spans="2:6" ht="18">
      <c r="B15" s="13" t="s">
        <v>15</v>
      </c>
      <c r="C15" s="8"/>
      <c r="D15" s="10">
        <v>0</v>
      </c>
      <c r="E15" s="11"/>
      <c r="F15" s="10">
        <v>0</v>
      </c>
    </row>
    <row r="16" spans="2:6" ht="18">
      <c r="B16" s="13" t="s">
        <v>16</v>
      </c>
      <c r="C16" s="8">
        <v>18</v>
      </c>
      <c r="D16" s="10">
        <v>-43476</v>
      </c>
      <c r="E16" s="11"/>
      <c r="F16" s="10">
        <v>0</v>
      </c>
    </row>
    <row r="17" spans="2:6" ht="18">
      <c r="B17" s="13" t="s">
        <v>17</v>
      </c>
      <c r="C17" s="8"/>
      <c r="D17" s="10">
        <v>0</v>
      </c>
      <c r="E17" s="11"/>
      <c r="F17" s="10">
        <v>0</v>
      </c>
    </row>
    <row r="18" spans="2:6" ht="18">
      <c r="B18" s="13" t="s">
        <v>18</v>
      </c>
      <c r="C18" s="8"/>
      <c r="D18" s="10">
        <v>696137</v>
      </c>
      <c r="E18" s="11"/>
      <c r="F18" s="12">
        <v>3478832</v>
      </c>
    </row>
    <row r="19" spans="2:6" thickBot="1">
      <c r="B19" s="13" t="s">
        <v>19</v>
      </c>
      <c r="C19" s="8">
        <v>9</v>
      </c>
      <c r="D19" s="10">
        <v>786039</v>
      </c>
      <c r="E19" s="11"/>
      <c r="F19" s="12">
        <v>493435</v>
      </c>
    </row>
    <row r="20" spans="2:6" ht="36">
      <c r="B20" s="14" t="s">
        <v>20</v>
      </c>
      <c r="C20" s="15"/>
      <c r="D20" s="16">
        <f>SUM(D7:D19)</f>
        <v>1615687</v>
      </c>
      <c r="E20" s="6"/>
      <c r="F20" s="16">
        <f>SUM(F7:F19)</f>
        <v>-444795</v>
      </c>
    </row>
    <row r="21" spans="2:6" ht="18">
      <c r="B21" s="6"/>
      <c r="C21" s="6"/>
      <c r="D21" s="6"/>
      <c r="E21" s="6"/>
      <c r="F21" s="12"/>
    </row>
    <row r="22" spans="2:6" ht="18">
      <c r="B22" s="1" t="s">
        <v>21</v>
      </c>
      <c r="C22" s="8"/>
      <c r="D22" s="10"/>
      <c r="E22" s="6"/>
      <c r="F22" s="12"/>
    </row>
    <row r="23" spans="2:6" ht="18">
      <c r="B23" s="13" t="s">
        <v>22</v>
      </c>
      <c r="C23" s="8"/>
      <c r="D23" s="10">
        <v>-77770</v>
      </c>
      <c r="E23" s="6"/>
      <c r="F23" s="12">
        <v>65951</v>
      </c>
    </row>
    <row r="24" spans="2:6" ht="18">
      <c r="B24" s="13" t="s">
        <v>23</v>
      </c>
      <c r="C24" s="8"/>
      <c r="D24" s="10">
        <v>-17336</v>
      </c>
      <c r="E24" s="6"/>
      <c r="F24" s="12">
        <v>70267</v>
      </c>
    </row>
    <row r="25" spans="2:6" ht="18">
      <c r="B25" s="13" t="s">
        <v>24</v>
      </c>
      <c r="C25" s="8"/>
      <c r="D25" s="10">
        <v>-59620</v>
      </c>
      <c r="E25" s="6"/>
      <c r="F25" s="12">
        <v>-142807</v>
      </c>
    </row>
    <row r="26" spans="2:6" ht="18">
      <c r="B26" s="13" t="s">
        <v>25</v>
      </c>
      <c r="C26" s="8"/>
      <c r="D26" s="10">
        <v>189562</v>
      </c>
      <c r="E26" s="6"/>
      <c r="F26" s="12">
        <v>-31136</v>
      </c>
    </row>
    <row r="27" spans="2:6" ht="18">
      <c r="B27" s="6" t="s">
        <v>26</v>
      </c>
      <c r="C27" s="8"/>
      <c r="D27" s="10">
        <v>607</v>
      </c>
      <c r="E27" s="6"/>
      <c r="F27" s="12">
        <v>-25707</v>
      </c>
    </row>
    <row r="28" spans="2:6" ht="18">
      <c r="B28" s="13" t="s">
        <v>27</v>
      </c>
      <c r="C28" s="8"/>
      <c r="D28" s="10">
        <v>-402052</v>
      </c>
      <c r="E28" s="6"/>
      <c r="F28" s="12">
        <v>-198681</v>
      </c>
    </row>
    <row r="29" spans="2:6" ht="18">
      <c r="B29" s="13" t="s">
        <v>28</v>
      </c>
      <c r="C29" s="8"/>
      <c r="D29" s="10">
        <v>114710</v>
      </c>
      <c r="E29" s="6"/>
      <c r="F29" s="12">
        <v>255937</v>
      </c>
    </row>
    <row r="30" spans="2:6" ht="18">
      <c r="B30" s="6" t="s">
        <v>29</v>
      </c>
      <c r="C30" s="8"/>
      <c r="D30" s="10">
        <v>-539977</v>
      </c>
      <c r="E30" s="6"/>
      <c r="F30" s="12">
        <v>492329</v>
      </c>
    </row>
    <row r="31" spans="2:6" ht="18">
      <c r="B31" s="6" t="s">
        <v>30</v>
      </c>
      <c r="C31" s="8"/>
      <c r="D31" s="10">
        <v>0</v>
      </c>
      <c r="E31" s="6"/>
      <c r="F31" s="12">
        <v>50053</v>
      </c>
    </row>
    <row r="32" spans="2:6" ht="18">
      <c r="B32" s="6" t="s">
        <v>31</v>
      </c>
      <c r="C32" s="8"/>
      <c r="D32" s="10">
        <v>263994</v>
      </c>
      <c r="E32" s="6"/>
      <c r="F32" s="12">
        <v>66556</v>
      </c>
    </row>
    <row r="33" spans="2:6" ht="18">
      <c r="B33" s="6"/>
      <c r="C33" s="8"/>
      <c r="D33" s="10"/>
      <c r="E33" s="6"/>
      <c r="F33" s="12"/>
    </row>
    <row r="34" spans="2:6" thickBot="1">
      <c r="B34" s="13"/>
      <c r="C34" s="8"/>
      <c r="D34" s="10"/>
      <c r="E34" s="6"/>
      <c r="F34" s="12"/>
    </row>
    <row r="35" spans="2:6" ht="18">
      <c r="B35" s="17" t="s">
        <v>5</v>
      </c>
      <c r="C35" s="15"/>
      <c r="D35" s="16">
        <f>SUM(D20:D34)</f>
        <v>1087805</v>
      </c>
      <c r="E35" s="6"/>
      <c r="F35" s="16">
        <f>SUM(F20:F34)</f>
        <v>157967</v>
      </c>
    </row>
    <row r="36" spans="2:6" ht="18">
      <c r="B36" s="6" t="s">
        <v>32</v>
      </c>
      <c r="C36" s="8"/>
      <c r="D36" s="10">
        <v>0</v>
      </c>
      <c r="E36" s="6"/>
      <c r="F36" s="12">
        <v>0</v>
      </c>
    </row>
    <row r="37" spans="2:6" thickBot="1">
      <c r="B37" s="18" t="s">
        <v>33</v>
      </c>
      <c r="C37" s="19"/>
      <c r="D37" s="20">
        <v>0</v>
      </c>
      <c r="E37" s="6"/>
      <c r="F37" s="21">
        <v>0</v>
      </c>
    </row>
    <row r="38" spans="2:6" thickBot="1">
      <c r="B38" s="22" t="s">
        <v>34</v>
      </c>
      <c r="C38" s="19"/>
      <c r="D38" s="20">
        <f>SUM(D35:D37)</f>
        <v>1087805</v>
      </c>
      <c r="E38" s="6"/>
      <c r="F38" s="20">
        <f>SUM(F35:F37)</f>
        <v>157967</v>
      </c>
    </row>
    <row r="39" spans="2:6" ht="18">
      <c r="B39" s="6"/>
      <c r="C39" s="6"/>
      <c r="D39" s="23"/>
      <c r="E39" s="6"/>
      <c r="F39" s="23"/>
    </row>
    <row r="40" spans="2:6" ht="18">
      <c r="B40" s="6"/>
      <c r="C40" s="6"/>
      <c r="D40" s="23"/>
      <c r="E40" s="6"/>
      <c r="F40" s="23"/>
    </row>
    <row r="41" spans="2:6" ht="19.5" thickBot="1">
      <c r="B41" s="24" t="s">
        <v>1</v>
      </c>
      <c r="C41" s="4" t="s">
        <v>2</v>
      </c>
      <c r="D41" s="5" t="s">
        <v>3</v>
      </c>
      <c r="E41" s="6"/>
      <c r="F41" s="5" t="s">
        <v>4</v>
      </c>
    </row>
    <row r="42" spans="2:6" ht="18">
      <c r="B42" s="7"/>
      <c r="C42" s="8"/>
      <c r="D42" s="10"/>
      <c r="E42" s="6"/>
      <c r="F42" s="12"/>
    </row>
    <row r="43" spans="2:6" ht="18">
      <c r="B43" s="9" t="s">
        <v>35</v>
      </c>
      <c r="C43" s="8"/>
      <c r="D43" s="23"/>
      <c r="E43" s="6"/>
      <c r="F43" s="23"/>
    </row>
    <row r="44" spans="2:6" ht="18">
      <c r="B44" s="7" t="s">
        <v>36</v>
      </c>
      <c r="C44" s="8"/>
      <c r="D44" s="10">
        <v>-1396233</v>
      </c>
      <c r="E44" s="6"/>
      <c r="F44" s="12">
        <v>-825240</v>
      </c>
    </row>
    <row r="45" spans="2:6" ht="18">
      <c r="B45" s="7" t="s">
        <v>37</v>
      </c>
      <c r="C45" s="8"/>
      <c r="D45" s="10">
        <v>0</v>
      </c>
      <c r="E45" s="6"/>
      <c r="F45" s="12">
        <v>0</v>
      </c>
    </row>
    <row r="46" spans="2:6" ht="18">
      <c r="B46" s="6" t="s">
        <v>38</v>
      </c>
      <c r="C46" s="8"/>
      <c r="D46" s="10">
        <v>16000</v>
      </c>
      <c r="E46" s="6"/>
      <c r="F46" s="12">
        <v>0</v>
      </c>
    </row>
    <row r="47" spans="2:6" ht="18">
      <c r="B47" s="6" t="s">
        <v>39</v>
      </c>
      <c r="C47" s="6"/>
      <c r="D47" s="10">
        <v>-313408</v>
      </c>
      <c r="E47" s="6"/>
      <c r="F47" s="6"/>
    </row>
    <row r="48" spans="2:6" ht="18">
      <c r="B48" s="7" t="s">
        <v>40</v>
      </c>
      <c r="C48" s="8"/>
      <c r="D48" s="10">
        <v>0</v>
      </c>
      <c r="E48" s="6"/>
      <c r="F48" s="12">
        <v>-34012</v>
      </c>
    </row>
    <row r="49" spans="2:6" ht="18">
      <c r="B49" s="7" t="s">
        <v>41</v>
      </c>
      <c r="C49" s="8"/>
      <c r="D49" s="10">
        <v>-31930</v>
      </c>
      <c r="E49" s="6"/>
      <c r="F49" s="12">
        <v>0</v>
      </c>
    </row>
    <row r="50" spans="2:6" ht="18">
      <c r="B50" s="6" t="s">
        <v>42</v>
      </c>
      <c r="C50" s="8"/>
      <c r="D50" s="10">
        <v>-8130</v>
      </c>
      <c r="E50" s="6"/>
      <c r="F50" s="12">
        <v>0</v>
      </c>
    </row>
    <row r="51" spans="2:6" thickBot="1">
      <c r="B51" s="7"/>
      <c r="C51" s="8"/>
      <c r="D51" s="10"/>
      <c r="E51" s="6"/>
      <c r="F51" s="12"/>
    </row>
    <row r="52" spans="2:6" thickBot="1">
      <c r="B52" s="25" t="s">
        <v>43</v>
      </c>
      <c r="C52" s="26"/>
      <c r="D52" s="27">
        <f>SUM(D44:D51)</f>
        <v>-1733701</v>
      </c>
      <c r="E52" s="6"/>
      <c r="F52" s="27">
        <f>SUM(F44:F51)</f>
        <v>-859252</v>
      </c>
    </row>
    <row r="53" spans="2:6" ht="18">
      <c r="B53" s="9"/>
      <c r="C53" s="28"/>
      <c r="D53" s="16"/>
      <c r="E53" s="6"/>
      <c r="F53" s="29"/>
    </row>
    <row r="54" spans="2:6" ht="18">
      <c r="B54" s="9" t="s">
        <v>44</v>
      </c>
      <c r="C54" s="7"/>
      <c r="D54" s="10"/>
      <c r="E54" s="6"/>
      <c r="F54" s="12"/>
    </row>
    <row r="55" spans="2:6" ht="18">
      <c r="B55" s="7" t="s">
        <v>45</v>
      </c>
      <c r="C55" s="8"/>
      <c r="D55" s="10">
        <v>0</v>
      </c>
      <c r="E55" s="6"/>
      <c r="F55" s="12">
        <v>0</v>
      </c>
    </row>
    <row r="56" spans="2:6" ht="18">
      <c r="B56" s="7" t="s">
        <v>46</v>
      </c>
      <c r="C56" s="8"/>
      <c r="D56" s="10">
        <v>0</v>
      </c>
      <c r="E56" s="6"/>
      <c r="F56" s="12">
        <v>933709</v>
      </c>
    </row>
    <row r="57" spans="2:6" ht="18">
      <c r="B57" s="7" t="s">
        <v>47</v>
      </c>
      <c r="C57" s="8"/>
      <c r="D57" s="10">
        <v>995072</v>
      </c>
      <c r="E57" s="6"/>
      <c r="F57" s="12">
        <v>0</v>
      </c>
    </row>
    <row r="58" spans="2:6" ht="18">
      <c r="B58" s="6" t="s">
        <v>48</v>
      </c>
      <c r="C58" s="8"/>
      <c r="D58" s="10">
        <v>0</v>
      </c>
      <c r="E58" s="6"/>
      <c r="F58" s="12">
        <v>0</v>
      </c>
    </row>
    <row r="59" spans="2:6" ht="18">
      <c r="B59" s="7" t="s">
        <v>49</v>
      </c>
      <c r="C59" s="8"/>
      <c r="D59" s="10">
        <v>-54694</v>
      </c>
      <c r="E59" s="6"/>
      <c r="F59" s="12">
        <v>0</v>
      </c>
    </row>
    <row r="60" spans="2:6" ht="18">
      <c r="B60" s="7" t="s">
        <v>50</v>
      </c>
      <c r="C60" s="8"/>
      <c r="D60" s="10">
        <v>0</v>
      </c>
      <c r="E60" s="6"/>
      <c r="F60" s="12">
        <v>0</v>
      </c>
    </row>
    <row r="61" spans="2:6" thickBot="1">
      <c r="B61" s="7" t="s">
        <v>51</v>
      </c>
      <c r="C61" s="8"/>
      <c r="D61" s="10">
        <v>0</v>
      </c>
      <c r="E61" s="6"/>
      <c r="F61" s="12">
        <v>-32219</v>
      </c>
    </row>
    <row r="62" spans="2:6" thickBot="1">
      <c r="B62" s="25" t="s">
        <v>52</v>
      </c>
      <c r="C62" s="30"/>
      <c r="D62" s="27">
        <f>SUM(D55:D61)</f>
        <v>940378</v>
      </c>
      <c r="E62" s="6"/>
      <c r="F62" s="27">
        <f>SUM(F55:F61)</f>
        <v>901490</v>
      </c>
    </row>
    <row r="63" spans="2:6" ht="18">
      <c r="B63" s="7"/>
      <c r="C63" s="8"/>
      <c r="D63" s="10"/>
      <c r="E63" s="6"/>
      <c r="F63" s="12"/>
    </row>
    <row r="64" spans="2:6" ht="18">
      <c r="B64" s="7"/>
      <c r="C64" s="8"/>
      <c r="D64" s="10"/>
      <c r="E64" s="6"/>
      <c r="F64" s="12"/>
    </row>
    <row r="65" spans="2:6" ht="18">
      <c r="B65" s="7" t="s">
        <v>53</v>
      </c>
      <c r="C65" s="8"/>
      <c r="D65" s="10">
        <f>D62+D52+D38</f>
        <v>294482</v>
      </c>
      <c r="E65" s="6"/>
      <c r="F65" s="12">
        <f>F62+F52+F38</f>
        <v>200205</v>
      </c>
    </row>
    <row r="66" spans="2:6" thickBot="1">
      <c r="B66" s="22" t="s">
        <v>54</v>
      </c>
      <c r="C66" s="4">
        <v>12</v>
      </c>
      <c r="D66" s="20">
        <v>758800</v>
      </c>
      <c r="E66" s="6"/>
      <c r="F66" s="21">
        <v>537309</v>
      </c>
    </row>
    <row r="67" spans="2:6" thickBot="1">
      <c r="B67" s="31" t="s">
        <v>55</v>
      </c>
      <c r="C67" s="32">
        <v>12</v>
      </c>
      <c r="D67" s="33">
        <f>D65+D66</f>
        <v>1053282</v>
      </c>
      <c r="E67" s="6"/>
      <c r="F67" s="33">
        <f>F65+F66</f>
        <v>737514</v>
      </c>
    </row>
    <row r="68" spans="2:6" ht="19.5" thickTop="1"/>
    <row r="71" spans="2:6" ht="18">
      <c r="B71" s="1" t="s">
        <v>56</v>
      </c>
    </row>
    <row r="74" spans="2:6" ht="19.5" thickBot="1">
      <c r="B74" s="3" t="s">
        <v>1</v>
      </c>
      <c r="C74" s="35"/>
      <c r="D74" s="5" t="s">
        <v>3</v>
      </c>
      <c r="E74" s="6"/>
      <c r="F74" s="5" t="s">
        <v>4</v>
      </c>
    </row>
    <row r="75" spans="2:6">
      <c r="B75" s="36"/>
      <c r="C75" s="37"/>
      <c r="D75" s="38"/>
      <c r="E75" s="6"/>
      <c r="F75" s="38"/>
    </row>
    <row r="76" spans="2:6" ht="18">
      <c r="B76" s="39" t="s">
        <v>57</v>
      </c>
      <c r="C76" s="40">
        <v>1</v>
      </c>
      <c r="D76" s="10">
        <v>4124494</v>
      </c>
      <c r="E76" s="6"/>
      <c r="F76" s="12">
        <v>1222136</v>
      </c>
    </row>
    <row r="77" spans="2:6" thickBot="1">
      <c r="B77" s="41" t="s">
        <v>58</v>
      </c>
      <c r="C77" s="35">
        <v>2</v>
      </c>
      <c r="D77" s="20">
        <v>-3221530</v>
      </c>
      <c r="E77" s="6"/>
      <c r="F77" s="21">
        <v>-1761318</v>
      </c>
    </row>
    <row r="78" spans="2:6" ht="18">
      <c r="B78" s="42" t="s">
        <v>59</v>
      </c>
      <c r="C78" s="40"/>
      <c r="D78" s="10">
        <f>SUM(D76:D77)</f>
        <v>902964</v>
      </c>
      <c r="E78" s="6"/>
      <c r="F78" s="10">
        <f>SUM(F76:F77)</f>
        <v>-539182</v>
      </c>
    </row>
    <row r="79" spans="2:6" ht="18">
      <c r="B79" s="42" t="s">
        <v>60</v>
      </c>
      <c r="C79" s="40"/>
      <c r="D79" s="10"/>
      <c r="E79" s="6"/>
      <c r="F79" s="12"/>
    </row>
    <row r="80" spans="2:6" ht="18">
      <c r="B80" s="39" t="s">
        <v>61</v>
      </c>
      <c r="C80" s="40">
        <v>3</v>
      </c>
      <c r="D80" s="10">
        <v>-192104</v>
      </c>
      <c r="E80" s="6"/>
      <c r="F80" s="12">
        <v>-173030</v>
      </c>
    </row>
    <row r="81" spans="2:6" ht="18">
      <c r="B81" s="39" t="s">
        <v>62</v>
      </c>
      <c r="C81" s="40">
        <v>4</v>
      </c>
      <c r="D81" s="10">
        <v>105248</v>
      </c>
      <c r="E81" s="6"/>
      <c r="F81" s="12">
        <v>48672</v>
      </c>
    </row>
    <row r="82" spans="2:6" ht="18">
      <c r="B82" s="39" t="s">
        <v>63</v>
      </c>
      <c r="C82" s="40">
        <v>4</v>
      </c>
      <c r="D82" s="10">
        <v>-133332</v>
      </c>
      <c r="E82" s="6"/>
      <c r="F82" s="12">
        <v>-106682</v>
      </c>
    </row>
    <row r="83" spans="2:6" thickBot="1">
      <c r="B83" s="39" t="s">
        <v>64</v>
      </c>
      <c r="C83" s="40">
        <v>19</v>
      </c>
      <c r="D83" s="10">
        <v>43476</v>
      </c>
      <c r="E83" s="6"/>
      <c r="F83" s="12">
        <v>0</v>
      </c>
    </row>
    <row r="84" spans="2:6" ht="18">
      <c r="B84" s="43" t="s">
        <v>65</v>
      </c>
      <c r="C84" s="44"/>
      <c r="D84" s="16">
        <f>SUM(D78:D83)</f>
        <v>726252</v>
      </c>
      <c r="E84" s="6"/>
      <c r="F84" s="16">
        <f>SUM(F78:F83)</f>
        <v>-770222</v>
      </c>
    </row>
    <row r="85" spans="2:6" ht="18">
      <c r="B85" s="39"/>
      <c r="C85" s="40"/>
      <c r="D85" s="10"/>
      <c r="E85" s="6"/>
      <c r="F85" s="12"/>
    </row>
    <row r="86" spans="2:6" ht="18">
      <c r="B86" s="39" t="s">
        <v>66</v>
      </c>
      <c r="C86" s="40"/>
      <c r="D86" s="10"/>
      <c r="E86" s="6"/>
      <c r="F86" s="12">
        <v>38</v>
      </c>
    </row>
    <row r="87" spans="2:6" ht="18">
      <c r="B87" s="39" t="s">
        <v>19</v>
      </c>
      <c r="C87" s="40">
        <v>5</v>
      </c>
      <c r="D87" s="10">
        <v>-786039</v>
      </c>
      <c r="E87" s="6"/>
      <c r="F87" s="12">
        <v>-493435</v>
      </c>
    </row>
    <row r="88" spans="2:6" thickBot="1">
      <c r="B88" s="39" t="s">
        <v>67</v>
      </c>
      <c r="C88" s="40"/>
      <c r="D88" s="10">
        <v>-706271</v>
      </c>
      <c r="E88" s="45"/>
      <c r="F88" s="12">
        <v>-3719134</v>
      </c>
    </row>
    <row r="89" spans="2:6" ht="18">
      <c r="B89" s="43" t="s">
        <v>6</v>
      </c>
      <c r="C89" s="44"/>
      <c r="D89" s="16">
        <f>SUM(D84:D88)</f>
        <v>-766058</v>
      </c>
      <c r="E89" s="6"/>
      <c r="F89" s="16">
        <f>SUM(F84:F88)</f>
        <v>-4982753</v>
      </c>
    </row>
    <row r="90" spans="2:6" ht="18">
      <c r="B90" s="39"/>
      <c r="C90" s="40"/>
      <c r="D90" s="10"/>
      <c r="E90" s="6"/>
      <c r="F90" s="12"/>
    </row>
    <row r="91" spans="2:6" thickBot="1">
      <c r="B91" s="41" t="s">
        <v>68</v>
      </c>
      <c r="C91" s="35"/>
      <c r="D91" s="10">
        <v>0</v>
      </c>
      <c r="E91" s="6"/>
      <c r="F91" s="12">
        <v>0</v>
      </c>
    </row>
    <row r="92" spans="2:6" ht="18">
      <c r="B92" s="42" t="s">
        <v>69</v>
      </c>
      <c r="C92" s="40"/>
      <c r="D92" s="16">
        <f>SUM(D89:D91)</f>
        <v>-766058</v>
      </c>
      <c r="E92" s="6"/>
      <c r="F92" s="16">
        <f>SUM(F89:F91)</f>
        <v>-4982753</v>
      </c>
    </row>
    <row r="93" spans="2:6" ht="18">
      <c r="B93" s="42"/>
      <c r="C93" s="40"/>
      <c r="D93" s="10"/>
      <c r="E93" s="6"/>
      <c r="F93" s="12"/>
    </row>
    <row r="94" spans="2:6" thickBot="1">
      <c r="B94" s="41" t="s">
        <v>70</v>
      </c>
      <c r="C94" s="35"/>
      <c r="D94" s="21">
        <v>0</v>
      </c>
      <c r="E94" s="6"/>
      <c r="F94" s="21"/>
    </row>
    <row r="95" spans="2:6" thickBot="1">
      <c r="B95" s="46" t="s">
        <v>71</v>
      </c>
      <c r="C95" s="47"/>
      <c r="D95" s="33">
        <f>SUM(D92:D94)</f>
        <v>-766058</v>
      </c>
      <c r="E95" s="23">
        <v>0</v>
      </c>
      <c r="F95" s="33">
        <f>SUM(F92:F94)</f>
        <v>-4982753</v>
      </c>
    </row>
    <row r="96" spans="2:6" thickTop="1">
      <c r="B96" s="39"/>
      <c r="C96" s="40"/>
      <c r="D96" s="10"/>
      <c r="E96" s="6"/>
      <c r="F96" s="12"/>
    </row>
    <row r="97" spans="2:6" ht="18">
      <c r="B97" s="42" t="s">
        <v>72</v>
      </c>
      <c r="C97" s="40"/>
      <c r="D97" s="10"/>
      <c r="E97" s="6"/>
      <c r="F97" s="12"/>
    </row>
    <row r="98" spans="2:6" ht="18">
      <c r="B98" s="39" t="s">
        <v>73</v>
      </c>
      <c r="C98" s="40"/>
      <c r="D98" s="6"/>
      <c r="E98" s="6"/>
      <c r="F98" s="6"/>
    </row>
    <row r="99" spans="2:6" thickBot="1">
      <c r="B99" s="48" t="s">
        <v>74</v>
      </c>
      <c r="C99" s="47"/>
      <c r="D99" s="49">
        <v>-766058</v>
      </c>
      <c r="E99" s="6"/>
      <c r="F99" s="49">
        <v>-4982753</v>
      </c>
    </row>
    <row r="100" spans="2:6" thickTop="1">
      <c r="B100" s="6"/>
      <c r="C100" s="6"/>
      <c r="D100" s="6"/>
      <c r="E100" s="6"/>
      <c r="F100" s="6"/>
    </row>
    <row r="101" spans="2:6" ht="18">
      <c r="B101" s="6" t="s">
        <v>75</v>
      </c>
      <c r="C101" s="6"/>
      <c r="D101" s="50">
        <v>10000000</v>
      </c>
      <c r="E101" s="6"/>
      <c r="F101" s="50">
        <v>10000000</v>
      </c>
    </row>
    <row r="102" spans="2:6" ht="18">
      <c r="B102" s="6" t="s">
        <v>76</v>
      </c>
      <c r="C102" s="6"/>
      <c r="D102" s="50">
        <v>55</v>
      </c>
      <c r="E102" s="6"/>
      <c r="F102" s="6">
        <v>46</v>
      </c>
    </row>
    <row r="103" spans="2:6" ht="18">
      <c r="B103" s="6" t="s">
        <v>77</v>
      </c>
      <c r="C103" s="6"/>
      <c r="D103" s="51">
        <v>-7.6611299999999993E-2</v>
      </c>
      <c r="E103" s="52"/>
      <c r="F103" s="51">
        <v>-0.4982799</v>
      </c>
    </row>
    <row r="104" spans="2:6" ht="18">
      <c r="B104" s="6" t="s">
        <v>78</v>
      </c>
      <c r="C104" s="6"/>
      <c r="D104" s="51">
        <v>-7.6611299999999993E-2</v>
      </c>
      <c r="E104" s="52"/>
      <c r="F104" s="51">
        <v>-0.4982799</v>
      </c>
    </row>
    <row r="110" spans="2:6" ht="18">
      <c r="B110" s="1" t="s">
        <v>79</v>
      </c>
    </row>
    <row r="112" spans="2:6" ht="19.5" thickBot="1">
      <c r="B112" s="3" t="s">
        <v>1</v>
      </c>
      <c r="C112" s="35"/>
      <c r="D112" s="5" t="s">
        <v>80</v>
      </c>
      <c r="E112" s="6"/>
      <c r="F112" s="5" t="s">
        <v>81</v>
      </c>
    </row>
    <row r="113" spans="2:6" ht="18">
      <c r="B113" s="39"/>
      <c r="C113" s="53"/>
      <c r="D113" s="42"/>
      <c r="E113" s="6"/>
      <c r="F113" s="42"/>
    </row>
    <row r="114" spans="2:6" ht="18">
      <c r="B114" s="42" t="s">
        <v>82</v>
      </c>
      <c r="C114" s="53"/>
      <c r="D114" s="54"/>
      <c r="E114" s="6"/>
      <c r="F114" s="54"/>
    </row>
    <row r="115" spans="2:6" ht="18">
      <c r="B115" s="42" t="s">
        <v>83</v>
      </c>
      <c r="C115" s="53"/>
      <c r="D115" s="54"/>
      <c r="E115" s="6"/>
      <c r="F115" s="54"/>
    </row>
    <row r="116" spans="2:6" ht="18">
      <c r="B116" s="39" t="s">
        <v>84</v>
      </c>
      <c r="C116" s="40"/>
      <c r="D116" s="10">
        <v>42546535</v>
      </c>
      <c r="E116" s="6"/>
      <c r="F116" s="10">
        <v>41423174</v>
      </c>
    </row>
    <row r="117" spans="2:6" ht="18">
      <c r="B117" s="39" t="s">
        <v>85</v>
      </c>
      <c r="C117" s="40">
        <v>6</v>
      </c>
      <c r="D117" s="10">
        <v>1435789</v>
      </c>
      <c r="E117" s="6"/>
      <c r="F117" s="10">
        <v>1435789</v>
      </c>
    </row>
    <row r="118" spans="2:6" ht="18">
      <c r="B118" s="39" t="s">
        <v>86</v>
      </c>
      <c r="C118" s="40">
        <v>7</v>
      </c>
      <c r="D118" s="10">
        <v>3021080</v>
      </c>
      <c r="E118" s="6"/>
      <c r="F118" s="10">
        <v>3033476</v>
      </c>
    </row>
    <row r="119" spans="2:6" ht="18">
      <c r="B119" s="39" t="s">
        <v>87</v>
      </c>
      <c r="C119" s="40">
        <v>8</v>
      </c>
      <c r="D119" s="10">
        <v>377039</v>
      </c>
      <c r="E119" s="6"/>
      <c r="F119" s="10">
        <v>575396</v>
      </c>
    </row>
    <row r="120" spans="2:6" ht="18">
      <c r="B120" s="39" t="s">
        <v>88</v>
      </c>
      <c r="C120" s="40"/>
      <c r="D120" s="10">
        <v>995313</v>
      </c>
      <c r="E120" s="45"/>
      <c r="F120" s="10">
        <v>1006945</v>
      </c>
    </row>
    <row r="121" spans="2:6" ht="18">
      <c r="B121" s="39" t="s">
        <v>89</v>
      </c>
      <c r="C121" s="40"/>
      <c r="D121" s="10">
        <v>0</v>
      </c>
      <c r="E121" s="45"/>
      <c r="F121" s="10">
        <v>0</v>
      </c>
    </row>
    <row r="122" spans="2:6" ht="18">
      <c r="B122" s="39" t="s">
        <v>90</v>
      </c>
      <c r="C122" s="40"/>
      <c r="D122" s="10">
        <v>51183</v>
      </c>
      <c r="E122" s="45"/>
      <c r="F122" s="10">
        <v>44238</v>
      </c>
    </row>
    <row r="123" spans="2:6" thickBot="1">
      <c r="B123" s="41" t="s">
        <v>91</v>
      </c>
      <c r="C123" s="55"/>
      <c r="D123" s="20">
        <v>13760</v>
      </c>
      <c r="E123" s="45"/>
      <c r="F123" s="20">
        <v>28492</v>
      </c>
    </row>
    <row r="124" spans="2:6" thickBot="1">
      <c r="B124" s="56" t="s">
        <v>92</v>
      </c>
      <c r="C124" s="55"/>
      <c r="D124" s="20">
        <f>SUM(D116:D123)</f>
        <v>48440699</v>
      </c>
      <c r="E124" s="45"/>
      <c r="F124" s="20">
        <f>SUM(F116:F123)</f>
        <v>47547510</v>
      </c>
    </row>
    <row r="125" spans="2:6" ht="18">
      <c r="B125" s="39" t="s">
        <v>93</v>
      </c>
      <c r="C125" s="53"/>
      <c r="D125" s="10"/>
      <c r="E125" s="45"/>
      <c r="F125" s="10"/>
    </row>
    <row r="126" spans="2:6" ht="18">
      <c r="B126" s="39" t="s">
        <v>94</v>
      </c>
      <c r="C126" s="40"/>
      <c r="D126" s="10">
        <v>1762579</v>
      </c>
      <c r="E126" s="45"/>
      <c r="F126" s="10">
        <v>1564082</v>
      </c>
    </row>
    <row r="127" spans="2:6" ht="18">
      <c r="B127" s="39" t="s">
        <v>95</v>
      </c>
      <c r="C127" s="40"/>
      <c r="D127" s="10">
        <v>64767</v>
      </c>
      <c r="E127" s="45"/>
      <c r="F127" s="10">
        <v>64767</v>
      </c>
    </row>
    <row r="128" spans="2:6" ht="18">
      <c r="B128" s="39" t="s">
        <v>96</v>
      </c>
      <c r="C128" s="40"/>
      <c r="D128" s="10">
        <v>1432436</v>
      </c>
      <c r="E128" s="45"/>
      <c r="F128" s="10">
        <v>1603686</v>
      </c>
    </row>
    <row r="129" spans="2:6" ht="18">
      <c r="B129" s="39" t="s">
        <v>97</v>
      </c>
      <c r="C129" s="40">
        <v>9</v>
      </c>
      <c r="D129" s="10">
        <v>231506</v>
      </c>
      <c r="E129" s="6"/>
      <c r="F129" s="10">
        <v>256350</v>
      </c>
    </row>
    <row r="130" spans="2:6" ht="18">
      <c r="B130" s="39" t="s">
        <v>98</v>
      </c>
      <c r="C130" s="40">
        <v>18</v>
      </c>
      <c r="D130" s="10">
        <v>17336</v>
      </c>
      <c r="E130" s="6"/>
      <c r="F130" s="10">
        <v>0</v>
      </c>
    </row>
    <row r="131" spans="2:6" ht="18">
      <c r="B131" s="39" t="s">
        <v>99</v>
      </c>
      <c r="C131" s="40">
        <v>10</v>
      </c>
      <c r="D131" s="10">
        <v>220479</v>
      </c>
      <c r="E131" s="6"/>
      <c r="F131" s="10">
        <v>142709</v>
      </c>
    </row>
    <row r="132" spans="2:6" ht="18">
      <c r="B132" s="6" t="s">
        <v>100</v>
      </c>
      <c r="C132" s="40">
        <v>11</v>
      </c>
      <c r="D132" s="10">
        <v>139546</v>
      </c>
      <c r="E132" s="6"/>
      <c r="F132" s="10">
        <v>142941</v>
      </c>
    </row>
    <row r="133" spans="2:6" thickBot="1">
      <c r="B133" s="41" t="s">
        <v>101</v>
      </c>
      <c r="C133" s="57">
        <v>12</v>
      </c>
      <c r="D133" s="20">
        <v>1053282</v>
      </c>
      <c r="E133" s="6"/>
      <c r="F133" s="20">
        <v>758800</v>
      </c>
    </row>
    <row r="134" spans="2:6" thickBot="1">
      <c r="B134" s="56" t="s">
        <v>102</v>
      </c>
      <c r="C134" s="55"/>
      <c r="D134" s="20">
        <f>SUM(D126:D133)</f>
        <v>4921931</v>
      </c>
      <c r="E134" s="45"/>
      <c r="F134" s="20">
        <f>SUM(F126:F133)</f>
        <v>4533335</v>
      </c>
    </row>
    <row r="135" spans="2:6" thickBot="1">
      <c r="B135" s="39"/>
      <c r="C135" s="55"/>
      <c r="D135" s="10"/>
      <c r="E135" s="45"/>
      <c r="F135" s="10"/>
    </row>
    <row r="136" spans="2:6" thickBot="1">
      <c r="B136" s="58" t="s">
        <v>103</v>
      </c>
      <c r="C136" s="59"/>
      <c r="D136" s="60">
        <f>D134+D124</f>
        <v>53362630</v>
      </c>
      <c r="E136" s="45"/>
      <c r="F136" s="60">
        <f>F134+F124</f>
        <v>52080845</v>
      </c>
    </row>
    <row r="137" spans="2:6" thickTop="1">
      <c r="B137" s="61"/>
      <c r="C137" s="62"/>
      <c r="D137" s="63"/>
      <c r="E137" s="64"/>
      <c r="F137" s="63"/>
    </row>
    <row r="138" spans="2:6" ht="18">
      <c r="B138" s="61"/>
      <c r="C138" s="62"/>
      <c r="D138" s="65"/>
      <c r="E138" s="64"/>
      <c r="F138" s="65"/>
    </row>
    <row r="139" spans="2:6" ht="19.5" thickBot="1">
      <c r="B139" s="3" t="s">
        <v>1</v>
      </c>
      <c r="C139" s="35"/>
      <c r="D139" s="56"/>
      <c r="E139" s="45"/>
      <c r="F139" s="56"/>
    </row>
    <row r="140" spans="2:6">
      <c r="B140" s="36"/>
      <c r="C140" s="37"/>
      <c r="D140" s="66"/>
      <c r="E140" s="45"/>
      <c r="F140" s="66"/>
    </row>
    <row r="141" spans="2:6">
      <c r="B141" s="36" t="s">
        <v>104</v>
      </c>
      <c r="C141" s="37"/>
      <c r="D141" s="66"/>
      <c r="E141" s="45"/>
      <c r="F141" s="66"/>
    </row>
    <row r="142" spans="2:6">
      <c r="B142" s="36" t="s">
        <v>105</v>
      </c>
      <c r="C142" s="37"/>
      <c r="D142" s="66"/>
      <c r="E142" s="45"/>
      <c r="F142" s="66"/>
    </row>
    <row r="143" spans="2:6" ht="18">
      <c r="B143" s="39" t="s">
        <v>106</v>
      </c>
      <c r="C143" s="53">
        <v>20</v>
      </c>
      <c r="D143" s="54">
        <v>8377523</v>
      </c>
      <c r="E143" s="6"/>
      <c r="F143" s="54">
        <v>8377523</v>
      </c>
    </row>
    <row r="144" spans="2:6" ht="18">
      <c r="B144" s="39" t="s">
        <v>107</v>
      </c>
      <c r="C144" s="53"/>
      <c r="D144" s="54">
        <v>7075435</v>
      </c>
      <c r="E144" s="6"/>
      <c r="F144" s="54">
        <v>7075435</v>
      </c>
    </row>
    <row r="145" spans="2:6" ht="18">
      <c r="B145" s="39" t="s">
        <v>108</v>
      </c>
      <c r="C145" s="53"/>
      <c r="D145" s="54">
        <v>-24150</v>
      </c>
      <c r="E145" s="6"/>
      <c r="F145" s="54">
        <v>-24150</v>
      </c>
    </row>
    <row r="146" spans="2:6" thickBot="1">
      <c r="B146" s="41" t="s">
        <v>109</v>
      </c>
      <c r="C146" s="41"/>
      <c r="D146" s="20">
        <v>-14496972</v>
      </c>
      <c r="E146" s="6"/>
      <c r="F146" s="20">
        <v>-13730914</v>
      </c>
    </row>
    <row r="147" spans="2:6" ht="18">
      <c r="B147" s="42" t="s">
        <v>110</v>
      </c>
      <c r="C147" s="40"/>
      <c r="D147" s="10">
        <f>SUM(D143:D146)</f>
        <v>931836</v>
      </c>
      <c r="E147" s="6"/>
      <c r="F147" s="10">
        <f>SUM(F143:F146)</f>
        <v>1697894</v>
      </c>
    </row>
    <row r="148" spans="2:6" thickBot="1">
      <c r="B148" s="41" t="s">
        <v>111</v>
      </c>
      <c r="C148" s="41"/>
      <c r="D148" s="20">
        <v>0</v>
      </c>
      <c r="E148" s="6"/>
      <c r="F148" s="20">
        <v>0</v>
      </c>
    </row>
    <row r="149" spans="2:6" thickBot="1">
      <c r="B149" s="56" t="s">
        <v>112</v>
      </c>
      <c r="C149" s="20"/>
      <c r="D149" s="20">
        <f>SUM(D147:D148)</f>
        <v>931836</v>
      </c>
      <c r="E149" s="6"/>
      <c r="F149" s="20">
        <f>SUM(F147:F148)</f>
        <v>1697894</v>
      </c>
    </row>
    <row r="150" spans="2:6" ht="18">
      <c r="B150" s="42"/>
      <c r="C150" s="40"/>
      <c r="D150" s="10"/>
      <c r="E150" s="6"/>
      <c r="F150" s="10"/>
    </row>
    <row r="151" spans="2:6" ht="18">
      <c r="B151" s="42"/>
      <c r="C151" s="40"/>
      <c r="D151" s="10"/>
      <c r="E151" s="6"/>
      <c r="F151" s="10"/>
    </row>
    <row r="152" spans="2:6" ht="18">
      <c r="B152" s="42" t="s">
        <v>113</v>
      </c>
      <c r="C152" s="6"/>
      <c r="D152" s="40"/>
      <c r="E152" s="6"/>
      <c r="F152" s="40"/>
    </row>
    <row r="153" spans="2:6" ht="18">
      <c r="B153" s="39" t="s">
        <v>114</v>
      </c>
      <c r="C153" s="37">
        <v>13</v>
      </c>
      <c r="D153" s="10">
        <v>28747830</v>
      </c>
      <c r="E153" s="6"/>
      <c r="F153" s="10">
        <v>27057936</v>
      </c>
    </row>
    <row r="154" spans="2:6" ht="18">
      <c r="B154" s="39" t="s">
        <v>115</v>
      </c>
      <c r="C154" s="37"/>
      <c r="D154" s="10">
        <v>260392</v>
      </c>
      <c r="E154" s="6"/>
      <c r="F154" s="10">
        <v>12436</v>
      </c>
    </row>
    <row r="155" spans="2:6" ht="18">
      <c r="B155" s="39" t="s">
        <v>116</v>
      </c>
      <c r="C155" s="37">
        <v>14</v>
      </c>
      <c r="D155" s="10">
        <v>13773696</v>
      </c>
      <c r="E155" s="6"/>
      <c r="F155" s="10">
        <v>13481254</v>
      </c>
    </row>
    <row r="156" spans="2:6" ht="18">
      <c r="B156" s="39" t="s">
        <v>117</v>
      </c>
      <c r="C156" s="37"/>
      <c r="D156" s="10">
        <v>0</v>
      </c>
      <c r="E156" s="6"/>
      <c r="F156" s="10">
        <v>0</v>
      </c>
    </row>
    <row r="157" spans="2:6" ht="18">
      <c r="B157" s="39" t="s">
        <v>118</v>
      </c>
      <c r="C157" s="37"/>
      <c r="D157" s="10">
        <v>2092</v>
      </c>
      <c r="E157" s="6"/>
      <c r="F157" s="10">
        <v>2092</v>
      </c>
    </row>
    <row r="158" spans="2:6" ht="18">
      <c r="B158" s="39" t="s">
        <v>119</v>
      </c>
      <c r="C158" s="37"/>
      <c r="D158" s="10">
        <v>0</v>
      </c>
      <c r="E158" s="6"/>
      <c r="F158" s="10">
        <v>0</v>
      </c>
    </row>
    <row r="159" spans="2:6" ht="18">
      <c r="B159" s="39" t="s">
        <v>120</v>
      </c>
      <c r="C159" s="37"/>
      <c r="D159" s="10">
        <v>1661251</v>
      </c>
      <c r="E159" s="6"/>
      <c r="F159" s="10">
        <v>1663462</v>
      </c>
    </row>
    <row r="160" spans="2:6" ht="18">
      <c r="B160" s="39" t="s">
        <v>121</v>
      </c>
      <c r="C160" s="37"/>
      <c r="D160" s="10">
        <v>445950</v>
      </c>
      <c r="E160" s="6"/>
      <c r="F160" s="10">
        <v>477868</v>
      </c>
    </row>
    <row r="161" spans="2:6" thickBot="1">
      <c r="B161" s="41" t="s">
        <v>122</v>
      </c>
      <c r="C161" s="35">
        <v>16</v>
      </c>
      <c r="D161" s="20">
        <v>88400</v>
      </c>
      <c r="E161" s="6"/>
      <c r="F161" s="20">
        <v>88400</v>
      </c>
    </row>
    <row r="162" spans="2:6" thickBot="1">
      <c r="B162" s="56" t="s">
        <v>123</v>
      </c>
      <c r="C162" s="35"/>
      <c r="D162" s="20">
        <f>SUM(D153:D161)</f>
        <v>44979611</v>
      </c>
      <c r="E162" s="6"/>
      <c r="F162" s="20">
        <f>SUM(F153:F161)</f>
        <v>42783448</v>
      </c>
    </row>
    <row r="163" spans="2:6" ht="18">
      <c r="B163" s="6"/>
      <c r="C163" s="37"/>
      <c r="D163" s="67"/>
      <c r="E163" s="6"/>
      <c r="F163" s="67"/>
    </row>
    <row r="164" spans="2:6" ht="18">
      <c r="B164" s="66" t="s">
        <v>124</v>
      </c>
      <c r="C164" s="37"/>
      <c r="D164" s="67"/>
      <c r="E164" s="6"/>
      <c r="F164" s="67"/>
    </row>
    <row r="165" spans="2:6" ht="18">
      <c r="B165" s="68" t="s">
        <v>125</v>
      </c>
      <c r="C165" s="37">
        <v>13</v>
      </c>
      <c r="D165" s="67">
        <v>5310434</v>
      </c>
      <c r="E165" s="6"/>
      <c r="F165" s="67">
        <v>4803457</v>
      </c>
    </row>
    <row r="166" spans="2:6" ht="18">
      <c r="B166" s="68" t="s">
        <v>126</v>
      </c>
      <c r="C166" s="37"/>
      <c r="D166" s="67">
        <v>231073</v>
      </c>
      <c r="E166" s="6"/>
      <c r="F166" s="67">
        <v>224673</v>
      </c>
    </row>
    <row r="167" spans="2:6" ht="18">
      <c r="B167" s="69" t="s">
        <v>127</v>
      </c>
      <c r="C167" s="37"/>
      <c r="D167" s="67">
        <v>0</v>
      </c>
      <c r="E167" s="6"/>
      <c r="F167" s="67">
        <v>0</v>
      </c>
    </row>
    <row r="168" spans="2:6" ht="18">
      <c r="B168" s="69" t="s">
        <v>128</v>
      </c>
      <c r="C168" s="37">
        <v>15</v>
      </c>
      <c r="D168" s="67">
        <v>700706</v>
      </c>
      <c r="E168" s="6"/>
      <c r="F168" s="67">
        <v>1355501</v>
      </c>
    </row>
    <row r="169" spans="2:6" ht="18">
      <c r="B169" s="69" t="s">
        <v>129</v>
      </c>
      <c r="C169" s="40">
        <v>18</v>
      </c>
      <c r="D169" s="67">
        <v>881</v>
      </c>
      <c r="E169" s="6"/>
      <c r="F169" s="67">
        <v>974</v>
      </c>
    </row>
    <row r="170" spans="2:6" ht="18">
      <c r="B170" s="69" t="s">
        <v>130</v>
      </c>
      <c r="C170" s="37"/>
      <c r="D170" s="67">
        <v>0</v>
      </c>
      <c r="E170" s="6"/>
      <c r="F170" s="67">
        <v>1067</v>
      </c>
    </row>
    <row r="171" spans="2:6" ht="18">
      <c r="B171" s="69" t="s">
        <v>131</v>
      </c>
      <c r="C171" s="37"/>
      <c r="D171" s="67">
        <v>573871</v>
      </c>
      <c r="E171" s="6"/>
      <c r="F171" s="67">
        <v>346150</v>
      </c>
    </row>
    <row r="172" spans="2:6" ht="18">
      <c r="B172" s="69" t="s">
        <v>121</v>
      </c>
      <c r="C172" s="37"/>
      <c r="D172" s="67">
        <v>10442</v>
      </c>
      <c r="E172" s="6"/>
      <c r="F172" s="67">
        <v>5491</v>
      </c>
    </row>
    <row r="173" spans="2:6" ht="18">
      <c r="B173" s="69" t="s">
        <v>132</v>
      </c>
      <c r="C173" s="37"/>
      <c r="D173" s="67"/>
      <c r="E173" s="6"/>
      <c r="F173" s="67"/>
    </row>
    <row r="174" spans="2:6" thickBot="1">
      <c r="B174" s="69" t="s">
        <v>133</v>
      </c>
      <c r="C174" s="37">
        <v>16</v>
      </c>
      <c r="D174" s="10">
        <v>623776</v>
      </c>
      <c r="E174" s="6"/>
      <c r="F174" s="10">
        <v>862190</v>
      </c>
    </row>
    <row r="175" spans="2:6" thickBot="1">
      <c r="B175" s="70" t="s">
        <v>134</v>
      </c>
      <c r="C175" s="71"/>
      <c r="D175" s="27">
        <f>SUM(D165:D174)</f>
        <v>7451183</v>
      </c>
      <c r="E175" s="6"/>
      <c r="F175" s="27">
        <f>SUM(F165:F174)</f>
        <v>7599503</v>
      </c>
    </row>
    <row r="176" spans="2:6" thickBot="1">
      <c r="B176" s="72" t="s">
        <v>135</v>
      </c>
      <c r="C176" s="53"/>
      <c r="D176" s="10"/>
      <c r="E176" s="6"/>
      <c r="F176" s="10"/>
    </row>
    <row r="177" spans="2:9" thickBot="1">
      <c r="B177" s="73" t="s">
        <v>136</v>
      </c>
      <c r="C177" s="59"/>
      <c r="D177" s="60">
        <f>D175+D162+D149</f>
        <v>53362630</v>
      </c>
      <c r="E177" s="6"/>
      <c r="F177" s="60">
        <f>F175+F162+F149</f>
        <v>52080845</v>
      </c>
    </row>
    <row r="178" spans="2:9" thickTop="1">
      <c r="B178" s="74"/>
      <c r="C178" s="75"/>
      <c r="D178" s="76">
        <f>D177-D136</f>
        <v>0</v>
      </c>
      <c r="E178" s="77"/>
      <c r="F178" s="76">
        <f>F177-F136</f>
        <v>0</v>
      </c>
    </row>
    <row r="179" spans="2:9" ht="18">
      <c r="B179" s="74" t="s">
        <v>137</v>
      </c>
      <c r="C179" s="37">
        <v>20</v>
      </c>
      <c r="D179" s="51">
        <v>-0.2113487</v>
      </c>
      <c r="E179" s="78"/>
      <c r="F179" s="51">
        <v>-0.13598250000000001</v>
      </c>
    </row>
    <row r="180" spans="2:9" ht="18">
      <c r="B180" s="74" t="s">
        <v>138</v>
      </c>
      <c r="C180" s="37">
        <v>20</v>
      </c>
      <c r="D180" s="51">
        <v>59.700228832951943</v>
      </c>
      <c r="E180" s="51"/>
      <c r="F180" s="51">
        <v>59.697940503432491</v>
      </c>
    </row>
    <row r="184" spans="2:9" ht="18">
      <c r="B184" s="1" t="s">
        <v>139</v>
      </c>
    </row>
    <row r="187" spans="2:9" ht="19.5" thickBot="1"/>
    <row r="188" spans="2:9" thickBot="1">
      <c r="B188" s="41"/>
      <c r="C188" s="35"/>
      <c r="D188" s="79"/>
      <c r="E188" s="80" t="s">
        <v>140</v>
      </c>
      <c r="F188" s="81"/>
      <c r="G188" s="81"/>
      <c r="H188" s="81"/>
      <c r="I188" s="35"/>
    </row>
    <row r="189" spans="2:9" ht="54.75" thickBot="1">
      <c r="B189" s="3" t="s">
        <v>1</v>
      </c>
      <c r="C189" s="82"/>
      <c r="D189" s="83" t="s">
        <v>106</v>
      </c>
      <c r="E189" s="83" t="s">
        <v>141</v>
      </c>
      <c r="F189" s="83" t="s">
        <v>108</v>
      </c>
      <c r="G189" s="83" t="s">
        <v>109</v>
      </c>
      <c r="H189" s="83" t="s">
        <v>142</v>
      </c>
      <c r="I189" s="83" t="s">
        <v>143</v>
      </c>
    </row>
    <row r="190" spans="2:9" thickBot="1">
      <c r="B190" s="84" t="s">
        <v>144</v>
      </c>
      <c r="C190" s="85"/>
      <c r="D190" s="86">
        <v>8378959</v>
      </c>
      <c r="E190" s="86">
        <v>7075435</v>
      </c>
      <c r="F190" s="86">
        <v>-24150</v>
      </c>
      <c r="G190" s="86">
        <v>-7662945</v>
      </c>
      <c r="H190" s="86">
        <v>-19904</v>
      </c>
      <c r="I190" s="86">
        <f>SUM(D190:H190)</f>
        <v>7747395</v>
      </c>
    </row>
    <row r="191" spans="2:9" ht="19.5" thickTop="1" thickBot="1">
      <c r="B191" s="87" t="s">
        <v>145</v>
      </c>
      <c r="C191" s="88"/>
      <c r="D191" s="89">
        <v>0</v>
      </c>
      <c r="E191" s="89">
        <v>0</v>
      </c>
      <c r="F191" s="89">
        <v>0</v>
      </c>
      <c r="G191" s="89">
        <v>-4982753</v>
      </c>
      <c r="H191" s="89">
        <v>0</v>
      </c>
      <c r="I191" s="89">
        <f>SUM(D191:H191)</f>
        <v>-4982753</v>
      </c>
    </row>
    <row r="192" spans="2:9" thickBot="1">
      <c r="B192" s="84" t="s">
        <v>146</v>
      </c>
      <c r="C192" s="85"/>
      <c r="D192" s="86">
        <f>SUM(D190:D191)</f>
        <v>8378959</v>
      </c>
      <c r="E192" s="86">
        <f t="shared" ref="E192:I192" si="0">SUM(E190:E191)</f>
        <v>7075435</v>
      </c>
      <c r="F192" s="86">
        <f t="shared" si="0"/>
        <v>-24150</v>
      </c>
      <c r="G192" s="86">
        <f t="shared" si="0"/>
        <v>-12645698</v>
      </c>
      <c r="H192" s="86">
        <f t="shared" si="0"/>
        <v>-19904</v>
      </c>
      <c r="I192" s="86">
        <f t="shared" si="0"/>
        <v>2764642</v>
      </c>
    </row>
    <row r="193" spans="2:9" thickTop="1">
      <c r="B193" s="6"/>
      <c r="C193" s="6"/>
      <c r="D193" s="6"/>
      <c r="E193" s="6"/>
      <c r="F193" s="6"/>
      <c r="G193" s="6"/>
      <c r="H193" s="6"/>
      <c r="I193" s="6"/>
    </row>
    <row r="194" spans="2:9" thickBot="1">
      <c r="B194" s="6"/>
      <c r="C194" s="6"/>
      <c r="D194" s="6"/>
      <c r="E194" s="6"/>
      <c r="F194" s="6"/>
      <c r="G194" s="6"/>
      <c r="H194" s="6"/>
      <c r="I194" s="6"/>
    </row>
    <row r="195" spans="2:9" thickBot="1">
      <c r="B195" s="84" t="s">
        <v>147</v>
      </c>
      <c r="C195" s="85"/>
      <c r="D195" s="86">
        <v>8377523</v>
      </c>
      <c r="E195" s="86">
        <v>7075435</v>
      </c>
      <c r="F195" s="86">
        <v>-24150</v>
      </c>
      <c r="G195" s="86">
        <v>-13730914</v>
      </c>
      <c r="H195" s="86"/>
      <c r="I195" s="86">
        <f>SUM(D195:H195)</f>
        <v>1697894</v>
      </c>
    </row>
    <row r="196" spans="2:9" ht="19.5" thickTop="1" thickBot="1">
      <c r="B196" s="90" t="s">
        <v>148</v>
      </c>
      <c r="C196" s="91"/>
      <c r="D196" s="92">
        <v>0</v>
      </c>
      <c r="E196" s="92">
        <v>0</v>
      </c>
      <c r="F196" s="92">
        <v>0</v>
      </c>
      <c r="G196" s="92">
        <v>-766058</v>
      </c>
      <c r="H196" s="92">
        <v>0</v>
      </c>
      <c r="I196" s="92">
        <f>SUM(D196:H196)</f>
        <v>-766058</v>
      </c>
    </row>
    <row r="197" spans="2:9" thickBot="1">
      <c r="B197" s="84" t="s">
        <v>149</v>
      </c>
      <c r="C197" s="85"/>
      <c r="D197" s="86">
        <f t="shared" ref="D197:I197" si="1">SUM(D195:D196)</f>
        <v>8377523</v>
      </c>
      <c r="E197" s="86">
        <f t="shared" si="1"/>
        <v>7075435</v>
      </c>
      <c r="F197" s="86">
        <f t="shared" si="1"/>
        <v>-24150</v>
      </c>
      <c r="G197" s="86">
        <f t="shared" si="1"/>
        <v>-14496972</v>
      </c>
      <c r="H197" s="86">
        <f t="shared" si="1"/>
        <v>0</v>
      </c>
      <c r="I197" s="86">
        <f t="shared" si="1"/>
        <v>931836</v>
      </c>
    </row>
    <row r="198" spans="2:9" ht="19.5" thickTop="1">
      <c r="C198" s="34"/>
      <c r="D198" s="34"/>
      <c r="E198" s="34"/>
      <c r="F198" s="34"/>
      <c r="G198" s="34"/>
      <c r="H198" s="34"/>
      <c r="I198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Nurlan Zhameshov</cp:lastModifiedBy>
  <dcterms:created xsi:type="dcterms:W3CDTF">2015-05-14T11:27:05Z</dcterms:created>
  <dcterms:modified xsi:type="dcterms:W3CDTF">2015-05-18T08:32:29Z</dcterms:modified>
</cp:coreProperties>
</file>