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12" activeTab="3"/>
  </bookViews>
  <sheets>
    <sheet name="Баланс" sheetId="1" r:id="rId1"/>
    <sheet name="ОПиУ" sheetId="2" r:id="rId2"/>
    <sheet name="ОДС" sheetId="3" r:id="rId3"/>
    <sheet name="ОДК" sheetId="4" r:id="rId4"/>
  </sheets>
  <definedNames/>
  <calcPr fullCalcOnLoad="1" refMode="R1C1"/>
</workbook>
</file>

<file path=xl/sharedStrings.xml><?xml version="1.0" encoding="utf-8"?>
<sst xmlns="http://schemas.openxmlformats.org/spreadsheetml/2006/main" count="481" uniqueCount="164">
  <si>
    <t>Отчет составлен в соответствии с требованиями к содержанию и раскрытию информации МСФО  для предприятий МСБ</t>
  </si>
  <si>
    <t>АО "Айдала Мунай"</t>
  </si>
  <si>
    <t>Наименование</t>
  </si>
  <si>
    <t>Вид деятельности</t>
  </si>
  <si>
    <t>коммерческая деятельность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</si>
  <si>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</si>
  <si>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</si>
  <si>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050026, Республика Казахстан, г.Алматы, ул.Карасай батыра, дом № 152А, БИН: 100940017077</t>
  </si>
  <si>
    <t>Отчет о финансовом положении (бухгалтерский баланс)</t>
  </si>
  <si>
    <t>тысяч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</si>
  <si>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</si>
  <si>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</si>
  <si>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</si>
  <si>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</si>
  <si>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</si>
  <si>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</si>
  <si>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</si>
  <si>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 xml:space="preserve">Краткосрочная дебиторская задолженность     </t>
  </si>
  <si>
    <t>Запасы</t>
  </si>
  <si>
    <t>-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</si>
  <si>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</si>
  <si>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</si>
  <si>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</si>
  <si>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</si>
  <si>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</si>
  <si>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</si>
  <si>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</si>
  <si>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</si>
  <si>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</si>
  <si>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</si>
  <si>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</si>
  <si>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</si>
  <si>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</si>
  <si>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</si>
  <si>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</si>
  <si>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</si>
  <si>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</si>
  <si>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</si>
  <si>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</si>
  <si>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</si>
  <si>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</si>
  <si>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</si>
  <si>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</si>
  <si>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</si>
  <si>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</si>
  <si>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</si>
  <si>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</si>
  <si>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</si>
  <si>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</si>
  <si>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</si>
  <si>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</si>
  <si>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</si>
  <si>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</si>
  <si>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</si>
  <si>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</si>
  <si>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</si>
  <si>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</si>
  <si>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</si>
  <si>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</si>
  <si>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(фамилия, имя, отчество)</t>
  </si>
  <si>
    <t>(подпись)</t>
  </si>
  <si>
    <t>Главный бухгалтер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</si>
  <si>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</si>
  <si>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</si>
  <si>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</si>
  <si>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</si>
  <si>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</si>
  <si>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</si>
  <si>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</si>
  <si>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</si>
  <si>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</si>
  <si>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</si>
  <si>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</si>
  <si>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</si>
  <si>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</si>
  <si>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</si>
  <si>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</si>
  <si>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</si>
  <si>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</si>
  <si>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</si>
  <si>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</si>
  <si>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</si>
  <si>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</si>
  <si>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</si>
  <si>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</si>
  <si>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</si>
  <si>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</si>
  <si>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050026, Республика Казахстан, г.Алматы, ул.Карасай батыра,         дом № 152А, БИН: 100940017077</t>
  </si>
  <si>
    <t>Калкабаева Айнабуби Асановна</t>
  </si>
  <si>
    <t>Код
строки</t>
  </si>
  <si>
    <t>I. Движение денежных средств от операционной деятельности</t>
  </si>
  <si>
    <t>в том числе: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</si>
  <si>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</si>
  <si>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</si>
  <si>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ОТЧЕТ О ДВИЖЕНИИ ДЕНЕЖНЫХ СРЕДСТВ</t>
  </si>
  <si>
    <t>Аналогичный период прошлого года</t>
  </si>
  <si>
    <t>1. Поступление денежных средств, всего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</si>
  <si>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</si>
  <si>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</si>
  <si>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</si>
  <si>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</si>
  <si>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</si>
  <si>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</si>
  <si>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</si>
  <si>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</si>
  <si>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</si>
  <si>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</si>
  <si>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</si>
  <si>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</si>
  <si>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</si>
  <si>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</si>
  <si>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</si>
  <si>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</si>
  <si>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</si>
  <si>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</si>
  <si>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</si>
  <si>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</si>
  <si>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</si>
  <si>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</si>
  <si>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</si>
  <si>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</si>
  <si>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</si>
  <si>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</si>
  <si>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</si>
  <si>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</si>
  <si>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</si>
  <si>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</si>
  <si>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</si>
  <si>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</si>
  <si>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</si>
  <si>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</si>
  <si>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</si>
  <si>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</si>
  <si>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</si>
  <si>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</si>
  <si>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Показатель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</si>
  <si>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</si>
  <si>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</si>
  <si>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</si>
  <si>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</si>
  <si>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</si>
  <si>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</si>
  <si>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</si>
  <si>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</si>
  <si>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</si>
  <si>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</si>
  <si>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</si>
  <si>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</si>
  <si>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</si>
  <si>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</si>
  <si>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</si>
  <si>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</si>
  <si>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</si>
  <si>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</si>
  <si>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ОТЧЕТ ОБ ИЗМЕНЕНИЯХ В КАПИТАЛЕ</t>
  </si>
  <si>
    <t>Сальдо на 1 января отчетного года</t>
  </si>
  <si>
    <t>Балансовая стоимость одной простой акции, тенге</t>
  </si>
  <si>
    <t>Загайный Александр Григорьевич</t>
  </si>
  <si>
    <t>Сальдо на 1 января предыдущего года 2015</t>
  </si>
  <si>
    <t>Влияние обменных курсов валют к тенге</t>
  </si>
  <si>
    <t>по состоянию на 30  сентября 2016 года</t>
  </si>
  <si>
    <t>по состоянию на 30 сентября 2016 года</t>
  </si>
  <si>
    <t>Сальдо на 30 сентября отчетного года2016
(стр.030+стр. 060+стр. 070+стр. 080+стр. 090)</t>
  </si>
  <si>
    <t>Сальдо на 30 сентября предыдущего года 2015(стр.130 + стр. 160-стр. 170+стр. 180-стр.
190)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</si>
</sst>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,"/>
    <numFmt numFmtId="166" formatCode="0,"/>
    <numFmt numFmtId="167" formatCode="[=-30394941.71]&quot;(30 395)&quot;;General"/>
    <numFmt numFmtId="168" formatCode="[=-28779586.36]&quot;(28 780)&quot;;General"/>
    <numFmt numFmtId="169" formatCode="000"/>
    <numFmt numFmtId="170" formatCode="[=-1615355.35]&quot;(1 615)&quot;;General"/>
    <numFmt numFmtId="171" formatCode="[=-3646236.32]&quot;(3 646)&quot;;General"/>
    <numFmt numFmtId="172" formatCode="[=-1757255.13]&quot;(1 757)&quot;;General"/>
    <numFmt numFmtId="173" formatCode="[=-5133997.53]&quot;(5 134)&quot;;General"/>
    <numFmt numFmtId="174" formatCode="[=-13500000]&quot;(13 500)&quot;;General"/>
    <numFmt numFmtId="175" formatCode="[=-18633997.53]&quot;(18 634)&quot;;General"/>
    <numFmt numFmtId="176" formatCode="[=-43780869.22]&quot;(43 781)&quot;;General"/>
    <numFmt numFmtId="177" formatCode="[=-47427105.54]&quot;(47 427)&quot;;General"/>
    <numFmt numFmtId="178" formatCode="[=-26888374.76]&quot;(26 888)&quot;;General"/>
    <numFmt numFmtId="179" formatCode="[=-3506566.95]&quot;(3 507)&quot;;General"/>
    <numFmt numFmtId="180" formatCode="[=-12203431.65]&quot;(12 203)&quot;;General"/>
    <numFmt numFmtId="181" formatCode="[=-3488339.53]&quot;(3 488)&quot;;General"/>
    <numFmt numFmtId="182" formatCode="[=-12153487.55]&quot;(12 153)&quot;;General"/>
    <numFmt numFmtId="183" formatCode="[=-14250000]&quot;(14 250)&quot;;General"/>
    <numFmt numFmtId="184" formatCode="[=-26403487.55]&quot;(26 403)&quot;;General"/>
    <numFmt numFmtId="185" formatCode="[=-35223673.89]&quot;(35 224)&quot;;General"/>
    <numFmt numFmtId="186" formatCode="#&quot; &quot;?/2"/>
    <numFmt numFmtId="187" formatCode="[=-48872037.91]&quot;(48 872)&quot;;General"/>
    <numFmt numFmtId="188" formatCode="[=-13648364.02]&quot;(13 648)&quot;;General"/>
    <numFmt numFmtId="189" formatCode="[=-19973894.81]&quot;(19 974)&quot;;General"/>
    <numFmt numFmtId="190" formatCode="[=0]&quot;-&quot;;General"/>
    <numFmt numFmtId="191" formatCode="#,##0.00,"/>
    <numFmt numFmtId="192" formatCode="0.00,"/>
    <numFmt numFmtId="193" formatCode="[=-1065092.95]&quot;(1 065,09)&quot;;General"/>
    <numFmt numFmtId="194" formatCode="[=0]&quot;&quot;;General"/>
    <numFmt numFmtId="195" formatCode="[=-53888374.76]&quot;(53 888)&quot;;General"/>
    <numFmt numFmtId="196" formatCode="[=-1891211.6]&quot;(1 891)&quot;;General"/>
    <numFmt numFmtId="197" formatCode="[=-55779586.36]&quot;(55 780)&quot;;General"/>
    <numFmt numFmtId="198" formatCode="[=-5016336.85]&quot;(5 016)&quot;;General"/>
    <numFmt numFmtId="199" formatCode="#,##0.0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33" borderId="12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9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3" fontId="1" fillId="33" borderId="12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top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3" fontId="1" fillId="0" borderId="12" xfId="0" applyNumberFormat="1" applyFont="1" applyFill="1" applyBorder="1" applyAlignment="1">
      <alignment horizontal="right" vertical="center"/>
    </xf>
    <xf numFmtId="169" fontId="1" fillId="0" borderId="12" xfId="0" applyNumberFormat="1" applyFont="1" applyBorder="1" applyAlignment="1">
      <alignment horizontal="center" vertical="top"/>
    </xf>
    <xf numFmtId="169" fontId="4" fillId="34" borderId="12" xfId="0" applyNumberFormat="1" applyFont="1" applyFill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right" vertical="center"/>
    </xf>
    <xf numFmtId="196" fontId="1" fillId="0" borderId="12" xfId="0" applyNumberFormat="1" applyFont="1" applyFill="1" applyBorder="1" applyAlignment="1">
      <alignment horizontal="center" vertical="center"/>
    </xf>
    <xf numFmtId="196" fontId="4" fillId="0" borderId="12" xfId="0" applyNumberFormat="1" applyFont="1" applyFill="1" applyBorder="1" applyAlignment="1">
      <alignment horizontal="center" vertical="center"/>
    </xf>
    <xf numFmtId="196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18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165" fontId="4" fillId="0" borderId="15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/>
    </xf>
    <xf numFmtId="3" fontId="1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4" fillId="0" borderId="0" xfId="58" applyFont="1">
      <alignment/>
      <protection/>
    </xf>
    <xf numFmtId="0" fontId="4" fillId="0" borderId="13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horizontal="left" vertical="center" indent="5"/>
    </xf>
    <xf numFmtId="0" fontId="1" fillId="0" borderId="13" xfId="0" applyNumberFormat="1" applyFont="1" applyBorder="1" applyAlignment="1">
      <alignment horizontal="left" vertical="center" wrapText="1" indent="5"/>
    </xf>
    <xf numFmtId="0" fontId="1" fillId="0" borderId="13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center" indent="5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 wrapText="1" indent="5"/>
    </xf>
    <xf numFmtId="0" fontId="4" fillId="0" borderId="1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7"/>
  <sheetViews>
    <sheetView view="pageBreakPreview" zoomScaleSheetLayoutView="100" zoomScalePageLayoutView="0" workbookViewId="0" topLeftCell="A1">
      <selection activeCell="AA26" sqref="AA26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7.16015625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92" t="s">
        <v>0</v>
      </c>
      <c r="X1" s="92"/>
    </row>
    <row r="2" spans="23:24" s="1" customFormat="1" ht="6.75" customHeight="1">
      <c r="W2" s="92"/>
      <c r="X2" s="92"/>
    </row>
    <row r="3" spans="8:24" ht="12">
      <c r="H3" s="93" t="s">
        <v>1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12">
      <c r="A4" s="3" t="s">
        <v>2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="2" customFormat="1" ht="6" customHeight="1"/>
    <row r="6" spans="1:24" ht="12">
      <c r="A6" s="3" t="s">
        <v>3</v>
      </c>
      <c r="H6" s="80" t="s">
        <v>4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="2" customFormat="1" ht="6" customHeight="1"/>
    <row r="8" spans="1:24" ht="12">
      <c r="A8" s="3" t="s">
        <v>5</v>
      </c>
      <c r="S8" s="95">
        <v>2</v>
      </c>
      <c r="T8" s="95"/>
      <c r="U8" s="95"/>
      <c r="V8" s="95"/>
      <c r="W8" s="95"/>
      <c r="X8" s="95"/>
    </row>
    <row r="9" s="2" customFormat="1" ht="6.75" customHeight="1"/>
    <row r="10" spans="1:24" s="2" customFormat="1" ht="5.25" customHeight="1">
      <c r="A10" s="96" t="s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 t="s">
        <v>87</v>
      </c>
      <c r="T10" s="97"/>
      <c r="U10" s="97"/>
      <c r="V10" s="97"/>
      <c r="W10" s="97"/>
      <c r="X10" s="97"/>
    </row>
    <row r="11" spans="1:24" ht="11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97"/>
      <c r="U11" s="97"/>
      <c r="V11" s="97"/>
      <c r="W11" s="97"/>
      <c r="X11" s="97"/>
    </row>
    <row r="12" spans="1:24" ht="11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97"/>
      <c r="U12" s="97"/>
      <c r="V12" s="97"/>
      <c r="W12" s="97"/>
      <c r="X12" s="97"/>
    </row>
    <row r="13" s="5" customFormat="1" ht="4.5" customHeight="1"/>
    <row r="14" spans="1:24" s="2" customFormat="1" ht="12.75" customHeight="1">
      <c r="A14" s="88" t="s">
        <v>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s="2" customFormat="1" ht="12" customHeight="1">
      <c r="A15" s="89" t="s">
        <v>160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s="2" customFormat="1" ht="12" customHeight="1">
      <c r="A16" s="90" t="s">
        <v>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24" ht="24" customHeight="1">
      <c r="A17" s="91" t="s">
        <v>10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6" t="s">
        <v>11</v>
      </c>
      <c r="W17" s="6" t="s">
        <v>12</v>
      </c>
      <c r="X17" s="7" t="s">
        <v>13</v>
      </c>
    </row>
    <row r="18" spans="1:24" s="2" customFormat="1" ht="12.75" customHeight="1">
      <c r="A18" s="82" t="s">
        <v>14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">
        <v>1</v>
      </c>
      <c r="W18" s="23">
        <f>W19+W20+W21+W22+W23+W25</f>
        <v>76497</v>
      </c>
      <c r="X18" s="23">
        <f>X19+X21+X22+X23+X25</f>
        <v>79736</v>
      </c>
    </row>
    <row r="19" spans="1:24" s="2" customFormat="1" ht="12.75" customHeight="1">
      <c r="A19" s="81" t="s">
        <v>15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9">
        <v>2</v>
      </c>
      <c r="W19" s="24">
        <v>3783</v>
      </c>
      <c r="X19" s="24">
        <v>40490</v>
      </c>
    </row>
    <row r="20" spans="1:24" s="2" customFormat="1" ht="12.75" customHeight="1">
      <c r="A20" s="81" t="s">
        <v>16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9">
        <v>3</v>
      </c>
      <c r="W20" s="21">
        <v>33400</v>
      </c>
      <c r="X20" s="10"/>
    </row>
    <row r="21" spans="1:24" s="2" customFormat="1" ht="12.75" customHeight="1">
      <c r="A21" s="81" t="s">
        <v>17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9">
        <v>4</v>
      </c>
      <c r="W21" s="21">
        <v>39000</v>
      </c>
      <c r="X21" s="21">
        <v>39000</v>
      </c>
    </row>
    <row r="22" spans="1:24" s="2" customFormat="1" ht="12.75" customHeight="1">
      <c r="A22" s="81" t="s">
        <v>18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9">
        <v>5</v>
      </c>
      <c r="W22" s="11">
        <v>3</v>
      </c>
      <c r="X22" s="11">
        <v>6</v>
      </c>
    </row>
    <row r="23" spans="1:24" s="2" customFormat="1" ht="12.75" customHeight="1">
      <c r="A23" s="81" t="s">
        <v>20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9">
        <v>6</v>
      </c>
      <c r="W23" s="21">
        <v>305</v>
      </c>
      <c r="X23" s="21">
        <v>234</v>
      </c>
    </row>
    <row r="24" spans="1:24" s="2" customFormat="1" ht="12.75" customHeight="1">
      <c r="A24" s="87" t="s">
        <v>21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9">
        <v>7</v>
      </c>
      <c r="W24" s="21"/>
      <c r="X24" s="21"/>
    </row>
    <row r="25" spans="1:24" s="2" customFormat="1" ht="12.75" customHeight="1">
      <c r="A25" s="87" t="s">
        <v>22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9">
        <v>8</v>
      </c>
      <c r="W25" s="21">
        <v>6</v>
      </c>
      <c r="X25" s="21">
        <v>6</v>
      </c>
    </row>
    <row r="26" spans="1:24" s="2" customFormat="1" ht="12.75" customHeight="1">
      <c r="A26" s="82" t="s">
        <v>23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">
        <v>9</v>
      </c>
      <c r="W26" s="23">
        <f>W27+W32+W35</f>
        <v>21806</v>
      </c>
      <c r="X26" s="23">
        <f>X27+X32+X35</f>
        <v>21815</v>
      </c>
    </row>
    <row r="27" spans="1:24" s="2" customFormat="1" ht="12.75" customHeight="1">
      <c r="A27" s="81" t="s">
        <v>24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12">
        <v>10</v>
      </c>
      <c r="W27" s="21">
        <v>21763</v>
      </c>
      <c r="X27" s="25">
        <v>21763</v>
      </c>
    </row>
    <row r="28" spans="1:24" s="2" customFormat="1" ht="12.75" customHeight="1">
      <c r="A28" s="81" t="s">
        <v>25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2">
        <v>11</v>
      </c>
      <c r="W28" s="21"/>
      <c r="X28" s="25"/>
    </row>
    <row r="29" spans="1:24" s="2" customFormat="1" ht="12.75" customHeight="1">
      <c r="A29" s="81" t="s">
        <v>26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12">
        <v>12</v>
      </c>
      <c r="W29" s="21"/>
      <c r="X29" s="21" t="s">
        <v>19</v>
      </c>
    </row>
    <row r="30" spans="1:24" s="2" customFormat="1" ht="12.75" customHeight="1">
      <c r="A30" s="81" t="s">
        <v>27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12">
        <v>13</v>
      </c>
      <c r="W30" s="21"/>
      <c r="X30" s="21" t="s">
        <v>19</v>
      </c>
    </row>
    <row r="31" spans="1:24" s="2" customFormat="1" ht="12.75" customHeight="1">
      <c r="A31" s="81" t="s">
        <v>28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2">
        <v>14</v>
      </c>
      <c r="W31" s="21"/>
      <c r="X31" s="21" t="s">
        <v>19</v>
      </c>
    </row>
    <row r="32" spans="1:24" s="2" customFormat="1" ht="12.75" customHeight="1">
      <c r="A32" s="81" t="s">
        <v>29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12">
        <v>15</v>
      </c>
      <c r="W32" s="21">
        <v>42</v>
      </c>
      <c r="X32" s="21">
        <v>45</v>
      </c>
    </row>
    <row r="33" spans="1:24" s="2" customFormat="1" ht="12.75" customHeight="1">
      <c r="A33" s="81" t="s">
        <v>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12">
        <v>16</v>
      </c>
      <c r="W33" s="21"/>
      <c r="X33" s="21" t="s">
        <v>19</v>
      </c>
    </row>
    <row r="34" spans="1:24" s="2" customFormat="1" ht="12.75" customHeight="1">
      <c r="A34" s="81" t="s">
        <v>31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12">
        <v>17</v>
      </c>
      <c r="W34" s="21"/>
      <c r="X34" s="21" t="s">
        <v>19</v>
      </c>
    </row>
    <row r="35" spans="1:24" s="2" customFormat="1" ht="12.75" customHeight="1">
      <c r="A35" s="81" t="s">
        <v>32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12">
        <v>18</v>
      </c>
      <c r="W35" s="21">
        <v>1</v>
      </c>
      <c r="X35" s="21">
        <v>7</v>
      </c>
    </row>
    <row r="36" spans="1:24" s="2" customFormat="1" ht="12.75" customHeight="1">
      <c r="A36" s="81" t="s">
        <v>33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12">
        <v>19</v>
      </c>
      <c r="W36" s="21" t="s">
        <v>19</v>
      </c>
      <c r="X36" s="21" t="s">
        <v>19</v>
      </c>
    </row>
    <row r="37" spans="1:24" s="2" customFormat="1" ht="12.75" customHeight="1">
      <c r="A37" s="86" t="s">
        <v>34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13">
        <v>20</v>
      </c>
      <c r="W37" s="22"/>
      <c r="X37" s="21"/>
    </row>
    <row r="38" spans="1:24" s="2" customFormat="1" ht="12.75" customHeight="1">
      <c r="A38" s="84" t="s">
        <v>35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14">
        <v>21</v>
      </c>
      <c r="W38" s="23">
        <f>W18+W26</f>
        <v>98303</v>
      </c>
      <c r="X38" s="23">
        <f>SUM(X18,X26)</f>
        <v>101551</v>
      </c>
    </row>
    <row r="39" spans="1:24" s="2" customFormat="1" ht="12.75" customHeight="1">
      <c r="A39" s="82" t="s">
        <v>36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14">
        <v>22</v>
      </c>
      <c r="W39" s="23">
        <f>W40</f>
        <v>43</v>
      </c>
      <c r="X39" s="23">
        <f>X40</f>
        <v>23</v>
      </c>
    </row>
    <row r="40" spans="1:24" s="2" customFormat="1" ht="12.75" customHeight="1">
      <c r="A40" s="82" t="s">
        <v>37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14">
        <v>23</v>
      </c>
      <c r="W40" s="23">
        <f>W44+W43+W42</f>
        <v>43</v>
      </c>
      <c r="X40" s="23">
        <f>X44</f>
        <v>23</v>
      </c>
    </row>
    <row r="41" spans="1:24" s="2" customFormat="1" ht="12.75" customHeight="1">
      <c r="A41" s="81" t="s">
        <v>38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12">
        <v>24</v>
      </c>
      <c r="W41" s="21" t="s">
        <v>19</v>
      </c>
      <c r="X41" s="21" t="s">
        <v>19</v>
      </c>
    </row>
    <row r="42" spans="1:24" s="2" customFormat="1" ht="12.75" customHeight="1">
      <c r="A42" s="81" t="s">
        <v>39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12">
        <v>25</v>
      </c>
      <c r="W42" s="11"/>
      <c r="X42" s="11" t="s">
        <v>19</v>
      </c>
    </row>
    <row r="43" spans="1:24" ht="12" customHeight="1">
      <c r="A43" s="85" t="s">
        <v>40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12">
        <v>26</v>
      </c>
      <c r="W43" s="11"/>
      <c r="X43" s="11" t="s">
        <v>19</v>
      </c>
    </row>
    <row r="44" spans="1:24" s="2" customFormat="1" ht="12.75" customHeight="1">
      <c r="A44" s="81" t="s">
        <v>41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12">
        <v>27</v>
      </c>
      <c r="W44" s="21">
        <v>43</v>
      </c>
      <c r="X44" s="21">
        <v>23</v>
      </c>
    </row>
    <row r="45" spans="1:24" s="2" customFormat="1" ht="12.75" customHeight="1">
      <c r="A45" s="83" t="s">
        <v>42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12">
        <v>28</v>
      </c>
      <c r="W45" s="21" t="s">
        <v>19</v>
      </c>
      <c r="X45" s="21" t="s">
        <v>19</v>
      </c>
    </row>
    <row r="46" spans="1:24" s="2" customFormat="1" ht="12.75" customHeight="1">
      <c r="A46" s="81" t="s">
        <v>43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12">
        <v>29</v>
      </c>
      <c r="W46" s="11" t="s">
        <v>19</v>
      </c>
      <c r="X46" s="11" t="s">
        <v>19</v>
      </c>
    </row>
    <row r="47" spans="1:24" s="2" customFormat="1" ht="12.75" customHeight="1">
      <c r="A47" s="82" t="s">
        <v>44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14">
        <v>30</v>
      </c>
      <c r="W47" s="15" t="s">
        <v>19</v>
      </c>
      <c r="X47" s="15" t="s">
        <v>19</v>
      </c>
    </row>
    <row r="48" spans="1:24" s="2" customFormat="1" ht="12.75" customHeight="1">
      <c r="A48" s="81" t="s">
        <v>45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12">
        <v>31</v>
      </c>
      <c r="W48" s="11" t="s">
        <v>19</v>
      </c>
      <c r="X48" s="11" t="s">
        <v>19</v>
      </c>
    </row>
    <row r="49" spans="1:24" s="2" customFormat="1" ht="12.75" customHeight="1">
      <c r="A49" s="81" t="s">
        <v>46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12">
        <v>32</v>
      </c>
      <c r="W49" s="11" t="s">
        <v>19</v>
      </c>
      <c r="X49" s="11" t="s">
        <v>19</v>
      </c>
    </row>
    <row r="50" spans="1:24" s="2" customFormat="1" ht="12.75" customHeight="1">
      <c r="A50" s="81" t="s">
        <v>47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12">
        <v>33</v>
      </c>
      <c r="W50" s="11" t="s">
        <v>19</v>
      </c>
      <c r="X50" s="11" t="s">
        <v>19</v>
      </c>
    </row>
    <row r="51" spans="1:24" s="2" customFormat="1" ht="12.75" customHeight="1">
      <c r="A51" s="83" t="s">
        <v>48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12">
        <v>34</v>
      </c>
      <c r="W51" s="11" t="s">
        <v>19</v>
      </c>
      <c r="X51" s="11" t="s">
        <v>19</v>
      </c>
    </row>
    <row r="52" spans="1:24" s="2" customFormat="1" ht="12.75" customHeight="1">
      <c r="A52" s="81" t="s">
        <v>49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12">
        <v>35</v>
      </c>
      <c r="W52" s="11" t="s">
        <v>19</v>
      </c>
      <c r="X52" s="11" t="s">
        <v>19</v>
      </c>
    </row>
    <row r="53" spans="1:24" s="2" customFormat="1" ht="12.75" customHeight="1">
      <c r="A53" s="82" t="s">
        <v>50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14">
        <v>36</v>
      </c>
      <c r="W53" s="23">
        <f>W54+W59</f>
        <v>98260</v>
      </c>
      <c r="X53" s="23">
        <f>X54+X59</f>
        <v>101528</v>
      </c>
    </row>
    <row r="54" spans="1:24" s="2" customFormat="1" ht="12.75" customHeight="1">
      <c r="A54" s="81" t="s">
        <v>51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12">
        <v>37</v>
      </c>
      <c r="W54" s="21">
        <v>122518</v>
      </c>
      <c r="X54" s="21">
        <v>122518</v>
      </c>
    </row>
    <row r="55" spans="1:24" s="2" customFormat="1" ht="12.75" customHeight="1">
      <c r="A55" s="81" t="s">
        <v>52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12">
        <v>38</v>
      </c>
      <c r="W55" s="11" t="s">
        <v>19</v>
      </c>
      <c r="X55" s="11" t="s">
        <v>19</v>
      </c>
    </row>
    <row r="56" spans="1:24" s="2" customFormat="1" ht="12.75" customHeight="1">
      <c r="A56" s="81" t="s">
        <v>53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12">
        <v>39</v>
      </c>
      <c r="W56" s="11" t="s">
        <v>19</v>
      </c>
      <c r="X56" s="11" t="s">
        <v>19</v>
      </c>
    </row>
    <row r="57" spans="1:24" s="2" customFormat="1" ht="12.75" customHeight="1">
      <c r="A57" s="81" t="s">
        <v>54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12">
        <v>40</v>
      </c>
      <c r="W57" s="11" t="s">
        <v>19</v>
      </c>
      <c r="X57" s="11" t="s">
        <v>19</v>
      </c>
    </row>
    <row r="58" spans="1:24" s="2" customFormat="1" ht="12.75" customHeight="1">
      <c r="A58" s="81" t="s">
        <v>55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12">
        <v>41</v>
      </c>
      <c r="W58" s="11" t="s">
        <v>19</v>
      </c>
      <c r="X58" s="11" t="s">
        <v>19</v>
      </c>
    </row>
    <row r="59" spans="1:24" s="2" customFormat="1" ht="12.75" customHeight="1">
      <c r="A59" s="81" t="s">
        <v>56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13">
        <v>42</v>
      </c>
      <c r="W59" s="35">
        <v>-24258</v>
      </c>
      <c r="X59" s="21">
        <v>-20990</v>
      </c>
    </row>
    <row r="60" spans="1:24" s="2" customFormat="1" ht="12.75" customHeight="1">
      <c r="A60" s="81" t="s">
        <v>156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13">
        <v>43</v>
      </c>
      <c r="W60" s="22">
        <v>802</v>
      </c>
      <c r="X60" s="22">
        <v>829</v>
      </c>
    </row>
    <row r="61" spans="1:24" s="2" customFormat="1" ht="12.75" customHeight="1">
      <c r="A61" s="82" t="s">
        <v>57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14">
        <v>44</v>
      </c>
      <c r="W61" s="23">
        <f>W39+W53</f>
        <v>98303</v>
      </c>
      <c r="X61" s="23">
        <f>X53+X39</f>
        <v>101551</v>
      </c>
    </row>
    <row r="62" s="2" customFormat="1" ht="6" customHeight="1"/>
    <row r="63" spans="1:23" s="2" customFormat="1" ht="12.75" customHeight="1">
      <c r="A63" s="3" t="s">
        <v>58</v>
      </c>
      <c r="H63" s="80" t="s">
        <v>157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W63" s="4"/>
    </row>
    <row r="64" spans="8:24" s="2" customFormat="1" ht="10.5" customHeight="1">
      <c r="H64" s="79" t="s">
        <v>59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W64" s="16" t="s">
        <v>60</v>
      </c>
      <c r="X64" s="34"/>
    </row>
    <row r="65" spans="1:24" s="2" customFormat="1" ht="12.75" customHeight="1">
      <c r="A65" s="3" t="s">
        <v>61</v>
      </c>
      <c r="H65" s="80" t="s">
        <v>88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W65" s="4"/>
      <c r="X65" s="34"/>
    </row>
    <row r="66" spans="8:23" s="2" customFormat="1" ht="9.75" customHeight="1">
      <c r="H66" s="79" t="s">
        <v>59</v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W66" s="16" t="s">
        <v>60</v>
      </c>
    </row>
    <row r="67" s="2" customFormat="1" ht="12.75" customHeight="1">
      <c r="B67" s="1" t="s">
        <v>62</v>
      </c>
    </row>
  </sheetData>
  <sheetProtection/>
  <mergeCells count="58"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H64:U64"/>
    <mergeCell ref="H65:U65"/>
    <mergeCell ref="H66:U66"/>
    <mergeCell ref="A60:U60"/>
    <mergeCell ref="A56:U56"/>
    <mergeCell ref="A57:U57"/>
    <mergeCell ref="A58:U58"/>
    <mergeCell ref="A59:U59"/>
    <mergeCell ref="A61:U61"/>
    <mergeCell ref="H63:U6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44"/>
  <sheetViews>
    <sheetView view="pageBreakPreview" zoomScaleSheetLayoutView="100" zoomScalePageLayoutView="0" workbookViewId="0" topLeftCell="A7">
      <selection activeCell="AB30" sqref="AB30"/>
    </sheetView>
  </sheetViews>
  <sheetFormatPr defaultColWidth="10.66015625" defaultRowHeight="11.25"/>
  <cols>
    <col min="1" max="2" width="2.83203125" style="1" customWidth="1"/>
    <col min="3" max="3" width="3" style="1" customWidth="1"/>
    <col min="4" max="14" width="2.83203125" style="1" customWidth="1"/>
    <col min="15" max="15" width="3" style="1" customWidth="1"/>
    <col min="16" max="17" width="2.83203125" style="1" customWidth="1"/>
    <col min="18" max="19" width="3.16015625" style="1" customWidth="1"/>
    <col min="20" max="20" width="4.16015625" style="1" customWidth="1"/>
    <col min="21" max="21" width="16" style="1" customWidth="1"/>
    <col min="22" max="22" width="9" style="1" customWidth="1"/>
    <col min="23" max="23" width="20.33203125" style="1" customWidth="1"/>
    <col min="24" max="24" width="20.16015625" style="1" customWidth="1"/>
  </cols>
  <sheetData>
    <row r="1" spans="23:24" s="2" customFormat="1" ht="14.25" customHeight="1">
      <c r="W1" s="92" t="s">
        <v>63</v>
      </c>
      <c r="X1" s="92"/>
    </row>
    <row r="2" spans="23:24" s="1" customFormat="1" ht="6.75" customHeight="1">
      <c r="W2" s="92"/>
      <c r="X2" s="92"/>
    </row>
    <row r="3" spans="8:24" ht="12">
      <c r="H3" s="93" t="s">
        <v>1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12">
      <c r="A4" s="3" t="s">
        <v>2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="2" customFormat="1" ht="6" customHeight="1"/>
    <row r="6" spans="1:24" ht="12">
      <c r="A6" s="3" t="s">
        <v>3</v>
      </c>
      <c r="H6" s="80" t="s">
        <v>4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="2" customFormat="1" ht="6" customHeight="1"/>
    <row r="8" spans="1:24" ht="12">
      <c r="A8" s="3" t="s">
        <v>5</v>
      </c>
      <c r="S8" s="95">
        <v>2</v>
      </c>
      <c r="T8" s="95"/>
      <c r="U8" s="95"/>
      <c r="V8" s="95"/>
      <c r="W8" s="95"/>
      <c r="X8" s="95"/>
    </row>
    <row r="9" s="2" customFormat="1" ht="6.75" customHeight="1"/>
    <row r="10" spans="1:24" s="2" customFormat="1" ht="5.25" customHeight="1">
      <c r="A10" s="96" t="s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 t="s">
        <v>7</v>
      </c>
      <c r="T10" s="97"/>
      <c r="U10" s="97"/>
      <c r="V10" s="97"/>
      <c r="W10" s="97"/>
      <c r="X10" s="97"/>
    </row>
    <row r="11" spans="1:24" ht="11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97"/>
      <c r="U11" s="97"/>
      <c r="V11" s="97"/>
      <c r="W11" s="97"/>
      <c r="X11" s="97"/>
    </row>
    <row r="12" spans="1:24" ht="11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97"/>
      <c r="U12" s="97"/>
      <c r="V12" s="97"/>
      <c r="W12" s="97"/>
      <c r="X12" s="97"/>
    </row>
    <row r="13" s="5" customFormat="1" ht="4.5" customHeight="1"/>
    <row r="14" spans="1:24" s="2" customFormat="1" ht="12.75" customHeight="1">
      <c r="A14" s="88" t="s">
        <v>64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s="2" customFormat="1" ht="12" customHeight="1">
      <c r="A15" s="89" t="s">
        <v>161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s="2" customFormat="1" ht="12" customHeight="1">
      <c r="A16" s="90" t="s">
        <v>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24" ht="36">
      <c r="A17" s="91" t="s">
        <v>10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6" t="s">
        <v>11</v>
      </c>
      <c r="W17" s="6" t="s">
        <v>65</v>
      </c>
      <c r="X17" s="7" t="s">
        <v>95</v>
      </c>
    </row>
    <row r="18" spans="1:24" s="2" customFormat="1" ht="12.75" customHeight="1">
      <c r="A18" s="81" t="s">
        <v>66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17">
        <v>10</v>
      </c>
      <c r="W18" s="21"/>
      <c r="X18" s="21"/>
    </row>
    <row r="19" spans="1:24" s="2" customFormat="1" ht="12.75" customHeight="1">
      <c r="A19" s="102" t="s">
        <v>67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7">
        <v>20</v>
      </c>
      <c r="W19" s="21"/>
      <c r="X19" s="21"/>
    </row>
    <row r="20" spans="1:24" s="2" customFormat="1" ht="12.75" customHeight="1">
      <c r="A20" s="98" t="s">
        <v>68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18">
        <v>30</v>
      </c>
      <c r="W20" s="23"/>
      <c r="X20" s="23"/>
    </row>
    <row r="21" spans="1:24" s="2" customFormat="1" ht="12.75" customHeight="1">
      <c r="A21" s="87" t="s">
        <v>69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17">
        <v>40</v>
      </c>
      <c r="W21" s="21">
        <v>472</v>
      </c>
      <c r="X21" s="21"/>
    </row>
    <row r="22" spans="1:24" s="2" customFormat="1" ht="12.75" customHeight="1">
      <c r="A22" s="87" t="s">
        <v>70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17">
        <v>50</v>
      </c>
      <c r="W22" s="21">
        <v>3521</v>
      </c>
      <c r="X22" s="21"/>
    </row>
    <row r="23" spans="1:24" s="2" customFormat="1" ht="12.75" customHeight="1">
      <c r="A23" s="87" t="s">
        <v>71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17">
        <v>60</v>
      </c>
      <c r="W23" s="21"/>
      <c r="X23" s="21"/>
    </row>
    <row r="24" spans="1:24" s="2" customFormat="1" ht="12.75" customHeight="1">
      <c r="A24" s="87" t="s">
        <v>72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17">
        <v>70</v>
      </c>
      <c r="W24" s="21">
        <v>4107</v>
      </c>
      <c r="X24" s="21">
        <v>4085</v>
      </c>
    </row>
    <row r="25" spans="1:24" s="2" customFormat="1" ht="12.75" customHeight="1">
      <c r="A25" s="87" t="s">
        <v>73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17">
        <v>80</v>
      </c>
      <c r="W25" s="21"/>
      <c r="X25" s="21"/>
    </row>
    <row r="26" spans="1:24" s="2" customFormat="1" ht="12.75" customHeight="1">
      <c r="A26" s="102" t="s">
        <v>74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7">
        <v>90</v>
      </c>
      <c r="W26" s="21">
        <v>3154</v>
      </c>
      <c r="X26" s="21"/>
    </row>
    <row r="27" spans="1:24" s="2" customFormat="1" ht="12.75" customHeight="1">
      <c r="A27" s="87" t="s">
        <v>75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12">
        <v>100</v>
      </c>
      <c r="W27" s="21"/>
      <c r="X27" s="21"/>
    </row>
    <row r="28" spans="1:24" ht="23.25" customHeight="1">
      <c r="A28" s="100" t="s">
        <v>76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4">
        <v>110</v>
      </c>
      <c r="W28" s="23">
        <f>W21+W22-W24-W26</f>
        <v>-3268</v>
      </c>
      <c r="X28" s="23">
        <f>X20-X24</f>
        <v>-4085</v>
      </c>
    </row>
    <row r="29" spans="1:24" s="2" customFormat="1" ht="12.75" customHeight="1">
      <c r="A29" s="87" t="s">
        <v>77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12">
        <v>120</v>
      </c>
      <c r="W29" s="21"/>
      <c r="X29" s="21"/>
    </row>
    <row r="30" spans="1:24" s="2" customFormat="1" ht="12.75" customHeight="1">
      <c r="A30" s="98" t="s">
        <v>78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14">
        <v>130</v>
      </c>
      <c r="W30" s="23">
        <f>W28</f>
        <v>-3268</v>
      </c>
      <c r="X30" s="23">
        <f>X28</f>
        <v>-4085</v>
      </c>
    </row>
    <row r="31" spans="1:24" s="2" customFormat="1" ht="12.75" customHeight="1">
      <c r="A31" s="87" t="s">
        <v>79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12">
        <v>140</v>
      </c>
      <c r="W31" s="21"/>
      <c r="X31" s="21"/>
    </row>
    <row r="32" spans="1:24" s="20" customFormat="1" ht="23.25" customHeight="1">
      <c r="A32" s="99" t="s">
        <v>80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9">
        <v>150</v>
      </c>
      <c r="W32" s="21">
        <f>W30</f>
        <v>-3268</v>
      </c>
      <c r="X32" s="21">
        <f>X30</f>
        <v>-4085</v>
      </c>
    </row>
    <row r="33" spans="1:24" s="2" customFormat="1" ht="12.75" customHeight="1">
      <c r="A33" s="87" t="s">
        <v>81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12">
        <v>160</v>
      </c>
      <c r="W33" s="21"/>
      <c r="X33" s="21"/>
    </row>
    <row r="34" spans="1:24" s="2" customFormat="1" ht="21.75" customHeight="1">
      <c r="A34" s="100" t="s">
        <v>82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4">
        <v>200</v>
      </c>
      <c r="W34" s="23">
        <f>W32</f>
        <v>-3268</v>
      </c>
      <c r="X34" s="23">
        <f>X32</f>
        <v>-4085</v>
      </c>
    </row>
    <row r="35" spans="1:24" s="2" customFormat="1" ht="12.75" customHeight="1">
      <c r="A35" s="101" t="s">
        <v>83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2">
        <v>210</v>
      </c>
      <c r="W35" s="23"/>
      <c r="X35" s="23"/>
    </row>
    <row r="36" spans="1:24" s="2" customFormat="1" ht="12.75" customHeight="1">
      <c r="A36" s="81" t="s">
        <v>84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12">
        <v>220</v>
      </c>
      <c r="W36" s="21"/>
      <c r="X36" s="21"/>
    </row>
    <row r="37" spans="1:24" s="2" customFormat="1" ht="12.75" customHeight="1">
      <c r="A37" s="102" t="s">
        <v>85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2">
        <v>230</v>
      </c>
      <c r="W37" s="21"/>
      <c r="X37" s="21"/>
    </row>
    <row r="38" spans="1:24" s="2" customFormat="1" ht="12.75" customHeight="1">
      <c r="A38" s="98" t="s">
        <v>86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14">
        <v>240</v>
      </c>
      <c r="W38" s="23">
        <f>W34</f>
        <v>-3268</v>
      </c>
      <c r="X38" s="23">
        <f>X34</f>
        <v>-4085</v>
      </c>
    </row>
    <row r="39" s="2" customFormat="1" ht="18" customHeight="1"/>
    <row r="40" spans="1:23" s="2" customFormat="1" ht="12.75" customHeight="1">
      <c r="A40" s="3" t="s">
        <v>58</v>
      </c>
      <c r="H40" s="80" t="s">
        <v>157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W40" s="4"/>
    </row>
    <row r="41" spans="8:23" s="2" customFormat="1" ht="10.5" customHeight="1">
      <c r="H41" s="79" t="s">
        <v>59</v>
      </c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W41" s="16" t="s">
        <v>60</v>
      </c>
    </row>
    <row r="42" spans="1:23" s="2" customFormat="1" ht="12.75" customHeight="1">
      <c r="A42" s="3" t="s">
        <v>61</v>
      </c>
      <c r="H42" s="80" t="s">
        <v>88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W42" s="4"/>
    </row>
    <row r="43" spans="8:23" s="2" customFormat="1" ht="9.75" customHeight="1">
      <c r="H43" s="79" t="s">
        <v>59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W43" s="16" t="s">
        <v>60</v>
      </c>
    </row>
    <row r="44" s="2" customFormat="1" ht="12.75" customHeight="1">
      <c r="B44" s="1" t="s">
        <v>62</v>
      </c>
    </row>
    <row r="45" s="2" customFormat="1" ht="12.75" customHeight="1"/>
  </sheetData>
  <sheetProtection/>
  <mergeCells count="35"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37:U37"/>
    <mergeCell ref="A26:U26"/>
    <mergeCell ref="A27:U27"/>
    <mergeCell ref="A28:U28"/>
    <mergeCell ref="A29:U29"/>
    <mergeCell ref="A30:U30"/>
    <mergeCell ref="A31:U31"/>
    <mergeCell ref="A38:U38"/>
    <mergeCell ref="H40:U40"/>
    <mergeCell ref="H41:U41"/>
    <mergeCell ref="H42:U42"/>
    <mergeCell ref="H43:U43"/>
    <mergeCell ref="A32:U32"/>
    <mergeCell ref="A33:U33"/>
    <mergeCell ref="A34:U34"/>
    <mergeCell ref="A35:U35"/>
    <mergeCell ref="A36:U36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zoomScalePageLayoutView="0" workbookViewId="0" topLeftCell="A50">
      <selection activeCell="AA60" sqref="AA60"/>
    </sheetView>
  </sheetViews>
  <sheetFormatPr defaultColWidth="9.33203125" defaultRowHeight="11.25"/>
  <cols>
    <col min="2" max="2" width="17.83203125" style="0" customWidth="1"/>
    <col min="3" max="3" width="3.33203125" style="0" customWidth="1"/>
    <col min="4" max="4" width="4.5" style="0" customWidth="1"/>
    <col min="5" max="5" width="3.5" style="0" customWidth="1"/>
    <col min="6" max="6" width="1.0078125" style="0" customWidth="1"/>
    <col min="7" max="7" width="2.5" style="0" customWidth="1"/>
    <col min="8" max="8" width="32.16015625" style="0" customWidth="1"/>
    <col min="9" max="21" width="9.33203125" style="0" hidden="1" customWidth="1"/>
    <col min="22" max="22" width="13.5" style="0" customWidth="1"/>
    <col min="23" max="23" width="16.66015625" style="0" customWidth="1"/>
    <col min="24" max="24" width="20" style="0" customWidth="1"/>
  </cols>
  <sheetData>
    <row r="1" spans="1:24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92" t="s">
        <v>63</v>
      </c>
      <c r="X1" s="92"/>
    </row>
    <row r="2" spans="1:24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92"/>
      <c r="X2" s="92"/>
    </row>
    <row r="3" spans="1:24" ht="12">
      <c r="A3" s="1"/>
      <c r="B3" s="1"/>
      <c r="C3" s="1"/>
      <c r="D3" s="1"/>
      <c r="E3" s="1"/>
      <c r="F3" s="1"/>
      <c r="G3" s="1"/>
      <c r="H3" s="93" t="s">
        <v>1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12">
      <c r="A4" s="3" t="s">
        <v>2</v>
      </c>
      <c r="B4" s="1"/>
      <c r="C4" s="1"/>
      <c r="D4" s="1"/>
      <c r="E4" s="1"/>
      <c r="F4" s="1"/>
      <c r="G4" s="1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>
      <c r="A6" s="3" t="s">
        <v>3</v>
      </c>
      <c r="B6" s="1"/>
      <c r="C6" s="1"/>
      <c r="D6" s="1"/>
      <c r="E6" s="1"/>
      <c r="F6" s="1"/>
      <c r="G6" s="1"/>
      <c r="H6" s="80" t="s">
        <v>4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24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>
      <c r="A8" s="3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5">
        <v>2</v>
      </c>
      <c r="T8" s="95"/>
      <c r="U8" s="95"/>
      <c r="V8" s="95"/>
      <c r="W8" s="95"/>
      <c r="X8" s="95"/>
    </row>
    <row r="9" spans="1:24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1.25">
      <c r="A10" s="96" t="s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 t="s">
        <v>7</v>
      </c>
      <c r="T10" s="97"/>
      <c r="U10" s="97"/>
      <c r="V10" s="97"/>
      <c r="W10" s="97"/>
      <c r="X10" s="97"/>
    </row>
    <row r="11" spans="1:24" ht="11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97"/>
      <c r="U11" s="97"/>
      <c r="V11" s="97"/>
      <c r="W11" s="97"/>
      <c r="X11" s="97"/>
    </row>
    <row r="12" spans="1:24" ht="11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97"/>
      <c r="U12" s="97"/>
      <c r="V12" s="97"/>
      <c r="W12" s="97"/>
      <c r="X12" s="97"/>
    </row>
    <row r="13" spans="1:24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>
      <c r="A14" s="88" t="s">
        <v>94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1:24" ht="12">
      <c r="A15" s="89" t="s">
        <v>161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ht="12">
      <c r="A16" s="90" t="s">
        <v>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24" ht="36">
      <c r="A17" s="91" t="s">
        <v>10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6" t="s">
        <v>11</v>
      </c>
      <c r="W17" s="6" t="s">
        <v>12</v>
      </c>
      <c r="X17" s="58" t="s">
        <v>95</v>
      </c>
    </row>
    <row r="18" spans="1:24" ht="12">
      <c r="A18" s="107" t="s">
        <v>90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12">
      <c r="A19" s="81" t="s">
        <v>96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14">
        <v>10</v>
      </c>
      <c r="W19" s="15">
        <f>W25</f>
        <v>402</v>
      </c>
      <c r="X19" s="15" t="s">
        <v>19</v>
      </c>
    </row>
    <row r="20" spans="1:24" ht="12">
      <c r="A20" s="102" t="s">
        <v>91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26"/>
      <c r="W20" s="11" t="s">
        <v>19</v>
      </c>
      <c r="X20" s="11" t="s">
        <v>19</v>
      </c>
    </row>
    <row r="21" spans="1:24" ht="12">
      <c r="A21" s="103" t="s">
        <v>97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2">
        <v>11</v>
      </c>
      <c r="W21" s="11" t="s">
        <v>19</v>
      </c>
      <c r="X21" s="11" t="s">
        <v>19</v>
      </c>
    </row>
    <row r="22" spans="1:24" ht="12">
      <c r="A22" s="103" t="s">
        <v>98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2">
        <v>12</v>
      </c>
      <c r="W22" s="11" t="s">
        <v>19</v>
      </c>
      <c r="X22" s="11" t="s">
        <v>19</v>
      </c>
    </row>
    <row r="23" spans="1:24" ht="12">
      <c r="A23" s="103" t="s">
        <v>99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2">
        <v>13</v>
      </c>
      <c r="W23" s="11" t="s">
        <v>19</v>
      </c>
      <c r="X23" s="11" t="s">
        <v>19</v>
      </c>
    </row>
    <row r="24" spans="1:24" ht="12">
      <c r="A24" s="103" t="s">
        <v>100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2">
        <v>14</v>
      </c>
      <c r="W24" s="11" t="s">
        <v>19</v>
      </c>
      <c r="X24" s="11" t="s">
        <v>19</v>
      </c>
    </row>
    <row r="25" spans="1:24" ht="12">
      <c r="A25" s="103" t="s">
        <v>101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2">
        <v>15</v>
      </c>
      <c r="W25" s="11">
        <v>402</v>
      </c>
      <c r="X25" s="11" t="s">
        <v>19</v>
      </c>
    </row>
    <row r="26" spans="1:24" ht="12">
      <c r="A26" s="87" t="s">
        <v>102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14">
        <v>20</v>
      </c>
      <c r="W26" s="23">
        <f>SUM(W28:W34)</f>
        <v>37476</v>
      </c>
      <c r="X26" s="23">
        <f>SUM(X28:X34)</f>
        <v>4017</v>
      </c>
    </row>
    <row r="27" spans="1:24" ht="12">
      <c r="A27" s="102" t="s">
        <v>91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26"/>
      <c r="W27" s="21"/>
      <c r="X27" s="21" t="s">
        <v>19</v>
      </c>
    </row>
    <row r="28" spans="1:24" ht="12">
      <c r="A28" s="103" t="s">
        <v>103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2">
        <v>21</v>
      </c>
      <c r="W28" s="21">
        <v>886</v>
      </c>
      <c r="X28" s="21">
        <v>2272</v>
      </c>
    </row>
    <row r="29" spans="1:24" ht="12">
      <c r="A29" s="103" t="s">
        <v>104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2">
        <v>22</v>
      </c>
      <c r="W29" s="21">
        <v>1313</v>
      </c>
      <c r="X29" s="21"/>
    </row>
    <row r="30" spans="1:24" ht="12">
      <c r="A30" s="103" t="s">
        <v>105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2">
        <v>23</v>
      </c>
      <c r="W30" s="21">
        <v>1448</v>
      </c>
      <c r="X30" s="21">
        <v>1377</v>
      </c>
    </row>
    <row r="31" spans="1:24" ht="12">
      <c r="A31" s="103" t="s">
        <v>106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2">
        <v>24</v>
      </c>
      <c r="W31" s="21"/>
      <c r="X31" s="21"/>
    </row>
    <row r="32" spans="1:24" ht="12">
      <c r="A32" s="103" t="s">
        <v>107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2">
        <v>25</v>
      </c>
      <c r="W32" s="21"/>
      <c r="X32" s="21"/>
    </row>
    <row r="33" spans="1:24" ht="12">
      <c r="A33" s="103" t="s">
        <v>108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2">
        <v>26</v>
      </c>
      <c r="W33" s="21">
        <v>429</v>
      </c>
      <c r="X33" s="21">
        <v>368</v>
      </c>
    </row>
    <row r="34" spans="1:24" ht="12">
      <c r="A34" s="103" t="s">
        <v>109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2">
        <v>27</v>
      </c>
      <c r="W34" s="21">
        <v>33400</v>
      </c>
      <c r="X34" s="21"/>
    </row>
    <row r="35" spans="1:24" ht="12">
      <c r="A35" s="99" t="s">
        <v>110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4">
        <v>30</v>
      </c>
      <c r="W35" s="23">
        <f>W19-W26</f>
        <v>-37074</v>
      </c>
      <c r="X35" s="23">
        <f>-X26</f>
        <v>-4017</v>
      </c>
    </row>
    <row r="36" spans="1:24" ht="12">
      <c r="A36" s="107" t="s">
        <v>92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</row>
    <row r="37" spans="1:24" ht="12">
      <c r="A37" s="81" t="s">
        <v>96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14">
        <v>40</v>
      </c>
      <c r="W37" s="15" t="s">
        <v>19</v>
      </c>
      <c r="X37" s="15" t="s">
        <v>19</v>
      </c>
    </row>
    <row r="38" spans="1:24" ht="12">
      <c r="A38" s="102" t="s">
        <v>91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26"/>
      <c r="W38" s="11" t="s">
        <v>19</v>
      </c>
      <c r="X38" s="11" t="s">
        <v>19</v>
      </c>
    </row>
    <row r="39" spans="1:24" ht="12">
      <c r="A39" s="103" t="s">
        <v>111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2">
        <v>41</v>
      </c>
      <c r="W39" s="11" t="s">
        <v>19</v>
      </c>
      <c r="X39" s="11" t="s">
        <v>19</v>
      </c>
    </row>
    <row r="40" spans="1:24" ht="12">
      <c r="A40" s="106" t="s">
        <v>112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2">
        <v>42</v>
      </c>
      <c r="W40" s="11" t="s">
        <v>19</v>
      </c>
      <c r="X40" s="11" t="s">
        <v>19</v>
      </c>
    </row>
    <row r="41" spans="1:24" ht="12">
      <c r="A41" s="106" t="s">
        <v>113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2">
        <v>43</v>
      </c>
      <c r="W41" s="11" t="s">
        <v>19</v>
      </c>
      <c r="X41" s="11" t="s">
        <v>19</v>
      </c>
    </row>
    <row r="42" spans="1:24" ht="12">
      <c r="A42" s="103" t="s">
        <v>114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2">
        <v>44</v>
      </c>
      <c r="W42" s="11" t="s">
        <v>19</v>
      </c>
      <c r="X42" s="11" t="s">
        <v>19</v>
      </c>
    </row>
    <row r="43" spans="1:24" ht="12">
      <c r="A43" s="104" t="s">
        <v>115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2">
        <v>45</v>
      </c>
      <c r="W43" s="11" t="s">
        <v>19</v>
      </c>
      <c r="X43" s="11" t="s">
        <v>19</v>
      </c>
    </row>
    <row r="44" spans="1:24" ht="12">
      <c r="A44" s="105" t="s">
        <v>116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27">
        <v>46</v>
      </c>
      <c r="W44" s="28" t="s">
        <v>19</v>
      </c>
      <c r="X44" s="28" t="s">
        <v>19</v>
      </c>
    </row>
    <row r="45" spans="1:24" ht="12">
      <c r="A45" s="103" t="s">
        <v>101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2">
        <v>47</v>
      </c>
      <c r="W45" s="11" t="s">
        <v>19</v>
      </c>
      <c r="X45" s="11" t="s">
        <v>19</v>
      </c>
    </row>
    <row r="46" spans="1:24" ht="12">
      <c r="A46" s="81" t="s">
        <v>102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14">
        <v>50</v>
      </c>
      <c r="W46" s="15" t="s">
        <v>19</v>
      </c>
      <c r="X46" s="23">
        <f>X52</f>
        <v>0</v>
      </c>
    </row>
    <row r="47" spans="1:24" ht="12">
      <c r="A47" s="111" t="s">
        <v>91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26"/>
      <c r="W47" s="11" t="s">
        <v>19</v>
      </c>
      <c r="X47" s="11" t="s">
        <v>19</v>
      </c>
    </row>
    <row r="48" spans="1:24" ht="12">
      <c r="A48" s="106" t="s">
        <v>117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2">
        <v>51</v>
      </c>
      <c r="W48" s="11" t="s">
        <v>19</v>
      </c>
      <c r="X48" s="11" t="s">
        <v>19</v>
      </c>
    </row>
    <row r="49" spans="1:24" ht="12">
      <c r="A49" s="103" t="s">
        <v>118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2">
        <v>52</v>
      </c>
      <c r="W49" s="11" t="s">
        <v>19</v>
      </c>
      <c r="X49" s="11" t="s">
        <v>19</v>
      </c>
    </row>
    <row r="50" spans="1:24" ht="12">
      <c r="A50" s="103" t="s">
        <v>119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2">
        <v>53</v>
      </c>
      <c r="W50" s="11" t="s">
        <v>19</v>
      </c>
      <c r="X50" s="11" t="s">
        <v>19</v>
      </c>
    </row>
    <row r="51" spans="1:24" ht="12">
      <c r="A51" s="103" t="s">
        <v>120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2">
        <v>54</v>
      </c>
      <c r="W51" s="11" t="s">
        <v>19</v>
      </c>
      <c r="X51" s="11" t="s">
        <v>19</v>
      </c>
    </row>
    <row r="52" spans="1:24" ht="12">
      <c r="A52" s="103" t="s">
        <v>121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2">
        <v>55</v>
      </c>
      <c r="W52" s="11" t="s">
        <v>19</v>
      </c>
      <c r="X52" s="21"/>
    </row>
    <row r="53" spans="1:24" ht="12">
      <c r="A53" s="112" t="s">
        <v>122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27">
        <v>56</v>
      </c>
      <c r="W53" s="28" t="s">
        <v>19</v>
      </c>
      <c r="X53" s="28" t="s">
        <v>19</v>
      </c>
    </row>
    <row r="54" spans="1:24" ht="12">
      <c r="A54" s="106" t="s">
        <v>109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2">
        <v>57</v>
      </c>
      <c r="W54" s="11" t="s">
        <v>19</v>
      </c>
      <c r="X54" s="11" t="s">
        <v>19</v>
      </c>
    </row>
    <row r="55" spans="1:24" ht="12">
      <c r="A55" s="85" t="s">
        <v>123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14">
        <v>60</v>
      </c>
      <c r="W55" s="15" t="s">
        <v>19</v>
      </c>
      <c r="X55" s="23">
        <f>-X52</f>
        <v>0</v>
      </c>
    </row>
    <row r="56" spans="1:24" ht="12">
      <c r="A56" s="107" t="s">
        <v>93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</row>
    <row r="57" spans="1:24" ht="12">
      <c r="A57" s="113" t="s">
        <v>96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4">
        <v>70</v>
      </c>
      <c r="W57" s="15" t="s">
        <v>19</v>
      </c>
      <c r="X57" s="15" t="s">
        <v>19</v>
      </c>
    </row>
    <row r="58" spans="1:24" ht="12">
      <c r="A58" s="111" t="s">
        <v>91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26"/>
      <c r="W58" s="11" t="s">
        <v>19</v>
      </c>
      <c r="X58" s="11" t="s">
        <v>19</v>
      </c>
    </row>
    <row r="59" spans="1:24" ht="12">
      <c r="A59" s="106" t="s">
        <v>124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2">
        <v>71</v>
      </c>
      <c r="W59" s="11" t="s">
        <v>19</v>
      </c>
      <c r="X59" s="11" t="s">
        <v>19</v>
      </c>
    </row>
    <row r="60" spans="1:24" ht="12">
      <c r="A60" s="106" t="s">
        <v>125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2">
        <v>72</v>
      </c>
      <c r="W60" s="11" t="s">
        <v>19</v>
      </c>
      <c r="X60" s="11" t="s">
        <v>19</v>
      </c>
    </row>
    <row r="61" spans="1:24" ht="12">
      <c r="A61" s="106" t="s">
        <v>126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2">
        <v>73</v>
      </c>
      <c r="W61" s="11" t="s">
        <v>19</v>
      </c>
      <c r="X61" s="11" t="s">
        <v>19</v>
      </c>
    </row>
    <row r="62" spans="1:24" ht="12">
      <c r="A62" s="106" t="s">
        <v>101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2">
        <v>74</v>
      </c>
      <c r="W62" s="11" t="s">
        <v>19</v>
      </c>
      <c r="X62" s="11" t="s">
        <v>19</v>
      </c>
    </row>
    <row r="63" spans="1:24" ht="12">
      <c r="A63" s="113" t="s">
        <v>102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4">
        <v>80</v>
      </c>
      <c r="W63" s="15" t="s">
        <v>19</v>
      </c>
      <c r="X63" s="15"/>
    </row>
    <row r="64" spans="1:24" ht="12">
      <c r="A64" s="111" t="s">
        <v>91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26"/>
      <c r="W64" s="11" t="s">
        <v>19</v>
      </c>
      <c r="X64" s="11" t="s">
        <v>19</v>
      </c>
    </row>
    <row r="65" spans="1:24" ht="12">
      <c r="A65" s="103" t="s">
        <v>127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2">
        <v>81</v>
      </c>
      <c r="W65" s="11" t="s">
        <v>19</v>
      </c>
      <c r="X65" s="11" t="s">
        <v>19</v>
      </c>
    </row>
    <row r="66" spans="1:24" ht="12">
      <c r="A66" s="103" t="s">
        <v>128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2">
        <v>82</v>
      </c>
      <c r="W66" s="11" t="s">
        <v>19</v>
      </c>
      <c r="X66" s="11" t="s">
        <v>19</v>
      </c>
    </row>
    <row r="67" spans="1:24" ht="12">
      <c r="A67" s="103" t="s">
        <v>129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2">
        <v>83</v>
      </c>
      <c r="W67" s="11" t="s">
        <v>19</v>
      </c>
      <c r="X67" s="11" t="s">
        <v>19</v>
      </c>
    </row>
    <row r="68" spans="1:24" ht="12">
      <c r="A68" s="103" t="s">
        <v>130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2">
        <v>84</v>
      </c>
      <c r="W68" s="11" t="s">
        <v>19</v>
      </c>
      <c r="X68" s="11"/>
    </row>
    <row r="69" spans="1:24" ht="12">
      <c r="A69" s="100" t="s">
        <v>131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4">
        <v>90</v>
      </c>
      <c r="W69" s="15"/>
      <c r="X69" s="15"/>
    </row>
    <row r="70" spans="1:24" ht="12">
      <c r="A70" s="108" t="s">
        <v>159</v>
      </c>
      <c r="B70" s="109"/>
      <c r="C70" s="109"/>
      <c r="D70" s="109"/>
      <c r="E70" s="109"/>
      <c r="F70" s="109"/>
      <c r="G70" s="109"/>
      <c r="H70" s="110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14"/>
      <c r="W70" s="15">
        <v>367</v>
      </c>
      <c r="X70" s="15"/>
    </row>
    <row r="71" spans="1:24" ht="12">
      <c r="A71" s="100" t="s">
        <v>132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4">
        <v>100</v>
      </c>
      <c r="W71" s="23">
        <f>W35+W70</f>
        <v>-36707</v>
      </c>
      <c r="X71" s="23">
        <f>X35</f>
        <v>-4017</v>
      </c>
    </row>
    <row r="72" spans="1:24" ht="12">
      <c r="A72" s="85" t="s">
        <v>133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12">
        <v>110</v>
      </c>
      <c r="W72" s="21">
        <v>40490</v>
      </c>
      <c r="X72" s="21">
        <v>42296</v>
      </c>
    </row>
    <row r="73" spans="1:24" ht="12">
      <c r="A73" s="85" t="s">
        <v>134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12">
        <v>120</v>
      </c>
      <c r="W73" s="21">
        <f>W72+W71</f>
        <v>3783</v>
      </c>
      <c r="X73" s="21">
        <f>X72+X71</f>
        <v>38279</v>
      </c>
    </row>
    <row r="74" spans="1:24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">
      <c r="A75" s="3" t="s">
        <v>58</v>
      </c>
      <c r="B75" s="2"/>
      <c r="C75" s="2"/>
      <c r="D75" s="2"/>
      <c r="E75" s="2"/>
      <c r="F75" s="2"/>
      <c r="G75" s="2"/>
      <c r="H75" s="80" t="s">
        <v>157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2"/>
      <c r="W75" s="4"/>
      <c r="X75" s="2"/>
    </row>
    <row r="76" spans="1:24" ht="11.25">
      <c r="A76" s="2"/>
      <c r="B76" s="2"/>
      <c r="C76" s="2"/>
      <c r="D76" s="2"/>
      <c r="E76" s="2"/>
      <c r="F76" s="2"/>
      <c r="G76" s="2"/>
      <c r="H76" s="79" t="s">
        <v>59</v>
      </c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2"/>
      <c r="W76" s="16" t="s">
        <v>60</v>
      </c>
      <c r="X76" s="2"/>
    </row>
    <row r="77" spans="1:24" ht="12">
      <c r="A77" s="3" t="s">
        <v>61</v>
      </c>
      <c r="B77" s="2"/>
      <c r="C77" s="2"/>
      <c r="D77" s="2"/>
      <c r="E77" s="2"/>
      <c r="F77" s="2"/>
      <c r="G77" s="2"/>
      <c r="H77" s="80" t="s">
        <v>88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2"/>
      <c r="W77" s="4"/>
      <c r="X77" s="2"/>
    </row>
    <row r="78" spans="1:24" ht="11.25">
      <c r="A78" s="2"/>
      <c r="B78" s="2"/>
      <c r="C78" s="2"/>
      <c r="D78" s="2"/>
      <c r="E78" s="2"/>
      <c r="F78" s="2"/>
      <c r="G78" s="2"/>
      <c r="H78" s="79" t="s">
        <v>59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2"/>
      <c r="W78" s="16" t="s">
        <v>60</v>
      </c>
      <c r="X78" s="2"/>
    </row>
    <row r="79" spans="1:24" ht="12">
      <c r="A79" s="2"/>
      <c r="B79" s="1" t="s">
        <v>62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</sheetData>
  <sheetProtection/>
  <mergeCells count="70">
    <mergeCell ref="A46:U46"/>
    <mergeCell ref="A65:U65"/>
    <mergeCell ref="A57:U57"/>
    <mergeCell ref="A58:U58"/>
    <mergeCell ref="A55:U55"/>
    <mergeCell ref="A56:X56"/>
    <mergeCell ref="A63:U63"/>
    <mergeCell ref="A47:U47"/>
    <mergeCell ref="A36:X36"/>
    <mergeCell ref="A37:U37"/>
    <mergeCell ref="A38:U38"/>
    <mergeCell ref="A39:U39"/>
    <mergeCell ref="A64:U64"/>
    <mergeCell ref="A54:U54"/>
    <mergeCell ref="A51:U51"/>
    <mergeCell ref="A53:U53"/>
    <mergeCell ref="A48:U48"/>
    <mergeCell ref="A45:U45"/>
    <mergeCell ref="W1:X2"/>
    <mergeCell ref="H3:X4"/>
    <mergeCell ref="H6:X6"/>
    <mergeCell ref="S8:X8"/>
    <mergeCell ref="A10:R12"/>
    <mergeCell ref="S10:X12"/>
    <mergeCell ref="H78:U78"/>
    <mergeCell ref="H76:U76"/>
    <mergeCell ref="H77:U77"/>
    <mergeCell ref="H75:U75"/>
    <mergeCell ref="A72:U72"/>
    <mergeCell ref="A73:U73"/>
    <mergeCell ref="A69:U69"/>
    <mergeCell ref="A71:U71"/>
    <mergeCell ref="A61:U61"/>
    <mergeCell ref="A62:U62"/>
    <mergeCell ref="A59:U59"/>
    <mergeCell ref="A60:U60"/>
    <mergeCell ref="A66:U66"/>
    <mergeCell ref="A67:U67"/>
    <mergeCell ref="A68:U68"/>
    <mergeCell ref="A70:H70"/>
    <mergeCell ref="A26:U26"/>
    <mergeCell ref="A27:U27"/>
    <mergeCell ref="A28:U28"/>
    <mergeCell ref="A52:U52"/>
    <mergeCell ref="A49:U49"/>
    <mergeCell ref="A50:U50"/>
    <mergeCell ref="A29:U29"/>
    <mergeCell ref="A30:U30"/>
    <mergeCell ref="A31:U31"/>
    <mergeCell ref="A35:U35"/>
    <mergeCell ref="A14:X14"/>
    <mergeCell ref="A20:U20"/>
    <mergeCell ref="A21:U21"/>
    <mergeCell ref="A18:X18"/>
    <mergeCell ref="A19:U19"/>
    <mergeCell ref="A32:U32"/>
    <mergeCell ref="A24:U24"/>
    <mergeCell ref="A15:X15"/>
    <mergeCell ref="A16:X16"/>
    <mergeCell ref="A17:U17"/>
    <mergeCell ref="A25:U25"/>
    <mergeCell ref="A22:U22"/>
    <mergeCell ref="A23:U23"/>
    <mergeCell ref="A43:U43"/>
    <mergeCell ref="A44:U44"/>
    <mergeCell ref="A34:U34"/>
    <mergeCell ref="A41:U41"/>
    <mergeCell ref="A42:U42"/>
    <mergeCell ref="A40:U40"/>
    <mergeCell ref="A33:U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6"/>
  <sheetViews>
    <sheetView tabSelected="1" zoomScalePageLayoutView="0" workbookViewId="0" topLeftCell="A1">
      <selection activeCell="N17" sqref="N17"/>
    </sheetView>
  </sheetViews>
  <sheetFormatPr defaultColWidth="9.33203125" defaultRowHeight="11.25"/>
  <cols>
    <col min="2" max="2" width="38.83203125" style="0" customWidth="1"/>
    <col min="4" max="4" width="14.33203125" style="0" customWidth="1"/>
    <col min="5" max="5" width="12.16015625" style="0" customWidth="1"/>
    <col min="6" max="6" width="12" style="0" customWidth="1"/>
    <col min="7" max="7" width="16.66015625" style="0" customWidth="1"/>
    <col min="8" max="8" width="11.83203125" style="0" customWidth="1"/>
    <col min="9" max="9" width="15.83203125" style="0" customWidth="1"/>
  </cols>
  <sheetData>
    <row r="2" spans="1:9" ht="11.25">
      <c r="A2" s="2"/>
      <c r="B2" s="2"/>
      <c r="C2" s="2"/>
      <c r="D2" s="2"/>
      <c r="E2" s="2"/>
      <c r="F2" s="2"/>
      <c r="G2" s="92" t="s">
        <v>63</v>
      </c>
      <c r="H2" s="92"/>
      <c r="I2" s="92"/>
    </row>
    <row r="3" spans="1:9" ht="12">
      <c r="A3" s="1"/>
      <c r="B3" s="1"/>
      <c r="C3" s="1"/>
      <c r="D3" s="1"/>
      <c r="E3" s="1"/>
      <c r="F3" s="1"/>
      <c r="G3" s="92"/>
      <c r="H3" s="92"/>
      <c r="I3" s="92"/>
    </row>
    <row r="4" spans="1:9" ht="12">
      <c r="A4" s="1"/>
      <c r="B4" s="126" t="s">
        <v>1</v>
      </c>
      <c r="C4" s="126"/>
      <c r="D4" s="126"/>
      <c r="E4" s="126"/>
      <c r="F4" s="126"/>
      <c r="G4" s="126"/>
      <c r="H4" s="126"/>
      <c r="I4" s="126"/>
    </row>
    <row r="5" spans="1:9" ht="12">
      <c r="A5" s="3" t="s">
        <v>2</v>
      </c>
      <c r="B5" s="127"/>
      <c r="C5" s="127"/>
      <c r="D5" s="127"/>
      <c r="E5" s="127"/>
      <c r="F5" s="127"/>
      <c r="G5" s="127"/>
      <c r="H5" s="127"/>
      <c r="I5" s="127"/>
    </row>
    <row r="6" spans="1:9" ht="11.25">
      <c r="A6" s="2"/>
      <c r="B6" s="2"/>
      <c r="C6" s="2"/>
      <c r="D6" s="2"/>
      <c r="E6" s="2"/>
      <c r="F6" s="2"/>
      <c r="G6" s="2"/>
      <c r="H6" s="2"/>
      <c r="I6" s="2"/>
    </row>
    <row r="7" spans="1:9" ht="12">
      <c r="A7" s="3" t="s">
        <v>3</v>
      </c>
      <c r="B7" s="115" t="s">
        <v>4</v>
      </c>
      <c r="C7" s="115"/>
      <c r="D7" s="115"/>
      <c r="E7" s="115"/>
      <c r="F7" s="115"/>
      <c r="G7" s="115"/>
      <c r="H7" s="115"/>
      <c r="I7" s="115"/>
    </row>
    <row r="8" spans="1:9" ht="11.25">
      <c r="A8" s="2"/>
      <c r="B8" s="2"/>
      <c r="C8" s="2"/>
      <c r="D8" s="2"/>
      <c r="E8" s="2"/>
      <c r="F8" s="2"/>
      <c r="G8" s="2"/>
      <c r="H8" s="2"/>
      <c r="I8" s="2"/>
    </row>
    <row r="9" spans="1:9" ht="12">
      <c r="A9" s="3" t="s">
        <v>5</v>
      </c>
      <c r="B9" s="1"/>
      <c r="C9" s="1"/>
      <c r="D9" s="128">
        <v>2</v>
      </c>
      <c r="E9" s="128"/>
      <c r="F9" s="128"/>
      <c r="G9" s="128"/>
      <c r="H9" s="128"/>
      <c r="I9" s="128"/>
    </row>
    <row r="10" spans="1:9" ht="11.25">
      <c r="A10" s="2"/>
      <c r="B10" s="2"/>
      <c r="C10" s="2"/>
      <c r="D10" s="2"/>
      <c r="E10" s="2"/>
      <c r="F10" s="2"/>
      <c r="G10" s="2"/>
      <c r="H10" s="2"/>
      <c r="I10" s="2"/>
    </row>
    <row r="11" spans="1:9" ht="11.25">
      <c r="A11" s="96" t="s">
        <v>6</v>
      </c>
      <c r="B11" s="96"/>
      <c r="C11" s="96"/>
      <c r="D11" s="129" t="s">
        <v>7</v>
      </c>
      <c r="E11" s="129"/>
      <c r="F11" s="129"/>
      <c r="G11" s="129"/>
      <c r="H11" s="129"/>
      <c r="I11" s="129"/>
    </row>
    <row r="12" spans="1:9" ht="11.25">
      <c r="A12" s="96"/>
      <c r="B12" s="96"/>
      <c r="C12" s="96"/>
      <c r="D12" s="129"/>
      <c r="E12" s="129"/>
      <c r="F12" s="129"/>
      <c r="G12" s="129"/>
      <c r="H12" s="129"/>
      <c r="I12" s="129"/>
    </row>
    <row r="13" spans="1:9" ht="11.25">
      <c r="A13" s="96"/>
      <c r="B13" s="96"/>
      <c r="C13" s="96"/>
      <c r="D13" s="130"/>
      <c r="E13" s="130"/>
      <c r="F13" s="130"/>
      <c r="G13" s="130"/>
      <c r="H13" s="130"/>
      <c r="I13" s="130"/>
    </row>
    <row r="14" spans="1:9" ht="11.25">
      <c r="A14" s="5"/>
      <c r="B14" s="5"/>
      <c r="C14" s="5"/>
      <c r="D14" s="5"/>
      <c r="E14" s="5"/>
      <c r="F14" s="5"/>
      <c r="G14" s="5"/>
      <c r="H14" s="5"/>
      <c r="I14" s="5"/>
    </row>
    <row r="15" spans="1:9" ht="15.75">
      <c r="A15" s="88" t="s">
        <v>154</v>
      </c>
      <c r="B15" s="88"/>
      <c r="C15" s="88"/>
      <c r="D15" s="88"/>
      <c r="E15" s="88"/>
      <c r="F15" s="88"/>
      <c r="G15" s="2"/>
      <c r="H15" s="2"/>
      <c r="I15" s="2"/>
    </row>
    <row r="16" spans="1:9" ht="12">
      <c r="A16" s="89" t="s">
        <v>161</v>
      </c>
      <c r="B16" s="89"/>
      <c r="C16" s="89"/>
      <c r="D16" s="89"/>
      <c r="E16" s="89"/>
      <c r="F16" s="89"/>
      <c r="G16" s="2"/>
      <c r="H16" s="2"/>
      <c r="I16" s="2"/>
    </row>
    <row r="17" spans="1:9" ht="12.75" thickBot="1">
      <c r="A17" s="90"/>
      <c r="B17" s="90"/>
      <c r="C17" s="90"/>
      <c r="D17" s="90"/>
      <c r="E17" s="90"/>
      <c r="F17" s="90"/>
      <c r="G17" s="2"/>
      <c r="H17" s="2"/>
      <c r="I17" s="2" t="s">
        <v>9</v>
      </c>
    </row>
    <row r="18" spans="1:9" ht="12.75" thickBot="1">
      <c r="A18" s="123" t="s">
        <v>135</v>
      </c>
      <c r="B18" s="123"/>
      <c r="C18" s="124" t="s">
        <v>89</v>
      </c>
      <c r="D18" s="124" t="s">
        <v>136</v>
      </c>
      <c r="E18" s="124"/>
      <c r="F18" s="124"/>
      <c r="G18" s="124"/>
      <c r="H18" s="119" t="s">
        <v>81</v>
      </c>
      <c r="I18" s="120" t="s">
        <v>137</v>
      </c>
    </row>
    <row r="19" spans="1:9" ht="36">
      <c r="A19" s="123"/>
      <c r="B19" s="123"/>
      <c r="C19" s="124"/>
      <c r="D19" s="29" t="s">
        <v>51</v>
      </c>
      <c r="E19" s="29" t="s">
        <v>138</v>
      </c>
      <c r="F19" s="30" t="s">
        <v>139</v>
      </c>
      <c r="G19" s="30" t="s">
        <v>140</v>
      </c>
      <c r="H19" s="119"/>
      <c r="I19" s="120"/>
    </row>
    <row r="20" spans="1:9" ht="12.75">
      <c r="A20" s="121">
        <v>1</v>
      </c>
      <c r="B20" s="121"/>
      <c r="C20" s="31">
        <v>2</v>
      </c>
      <c r="D20" s="32">
        <v>3</v>
      </c>
      <c r="E20" s="32">
        <v>4</v>
      </c>
      <c r="F20" s="31">
        <v>5</v>
      </c>
      <c r="G20" s="31">
        <v>6</v>
      </c>
      <c r="H20" s="31">
        <v>7</v>
      </c>
      <c r="I20" s="33">
        <v>8</v>
      </c>
    </row>
    <row r="21" spans="1:9" ht="12">
      <c r="A21" s="116" t="s">
        <v>155</v>
      </c>
      <c r="B21" s="116"/>
      <c r="C21" s="17">
        <v>10</v>
      </c>
      <c r="D21" s="77">
        <v>122518</v>
      </c>
      <c r="E21" s="41" t="s">
        <v>19</v>
      </c>
      <c r="F21" s="42">
        <v>-20990</v>
      </c>
      <c r="G21" s="42">
        <f>D21+F21</f>
        <v>101528</v>
      </c>
      <c r="H21" s="42" t="s">
        <v>19</v>
      </c>
      <c r="I21" s="43">
        <f>G21</f>
        <v>101528</v>
      </c>
    </row>
    <row r="22" spans="1:9" ht="12">
      <c r="A22" s="125" t="s">
        <v>141</v>
      </c>
      <c r="B22" s="125"/>
      <c r="C22" s="17">
        <v>20</v>
      </c>
      <c r="D22" s="44" t="s">
        <v>19</v>
      </c>
      <c r="E22" s="45" t="s">
        <v>19</v>
      </c>
      <c r="F22" s="47" t="s">
        <v>19</v>
      </c>
      <c r="G22" s="42" t="s">
        <v>19</v>
      </c>
      <c r="H22" s="47" t="s">
        <v>19</v>
      </c>
      <c r="I22" s="43" t="s">
        <v>19</v>
      </c>
    </row>
    <row r="23" spans="1:9" ht="12">
      <c r="A23" s="116" t="s">
        <v>142</v>
      </c>
      <c r="B23" s="116"/>
      <c r="C23" s="18">
        <v>30</v>
      </c>
      <c r="D23" s="40">
        <v>122518000</v>
      </c>
      <c r="E23" s="41" t="s">
        <v>19</v>
      </c>
      <c r="F23" s="42">
        <f>F21</f>
        <v>-20990</v>
      </c>
      <c r="G23" s="42">
        <f>G21</f>
        <v>101528</v>
      </c>
      <c r="H23" s="42" t="s">
        <v>19</v>
      </c>
      <c r="I23" s="43">
        <f>I21</f>
        <v>101528</v>
      </c>
    </row>
    <row r="24" spans="1:9" ht="12">
      <c r="A24" s="125" t="s">
        <v>143</v>
      </c>
      <c r="B24" s="125"/>
      <c r="C24" s="17">
        <v>31</v>
      </c>
      <c r="D24" s="44" t="s">
        <v>19</v>
      </c>
      <c r="E24" s="45" t="s">
        <v>19</v>
      </c>
      <c r="F24" s="46" t="s">
        <v>19</v>
      </c>
      <c r="G24" s="48" t="s">
        <v>19</v>
      </c>
      <c r="H24" s="46" t="s">
        <v>19</v>
      </c>
      <c r="I24" s="49" t="s">
        <v>19</v>
      </c>
    </row>
    <row r="25" spans="1:9" ht="12">
      <c r="A25" s="117" t="s">
        <v>144</v>
      </c>
      <c r="B25" s="117"/>
      <c r="C25" s="17">
        <v>32</v>
      </c>
      <c r="D25" s="44" t="s">
        <v>19</v>
      </c>
      <c r="E25" s="45" t="s">
        <v>19</v>
      </c>
      <c r="F25" s="46" t="s">
        <v>19</v>
      </c>
      <c r="G25" s="48" t="s">
        <v>19</v>
      </c>
      <c r="H25" s="46" t="s">
        <v>19</v>
      </c>
      <c r="I25" s="49" t="s">
        <v>19</v>
      </c>
    </row>
    <row r="26" spans="1:9" ht="12">
      <c r="A26" s="117" t="s">
        <v>145</v>
      </c>
      <c r="B26" s="117"/>
      <c r="C26" s="36">
        <v>33</v>
      </c>
      <c r="D26" s="44" t="s">
        <v>19</v>
      </c>
      <c r="E26" s="45" t="s">
        <v>19</v>
      </c>
      <c r="F26" s="46" t="s">
        <v>19</v>
      </c>
      <c r="G26" s="48" t="s">
        <v>19</v>
      </c>
      <c r="H26" s="46" t="s">
        <v>19</v>
      </c>
      <c r="I26" s="49" t="s">
        <v>19</v>
      </c>
    </row>
    <row r="27" spans="1:9" ht="12">
      <c r="A27" s="116" t="s">
        <v>146</v>
      </c>
      <c r="B27" s="116"/>
      <c r="C27" s="18">
        <v>40</v>
      </c>
      <c r="D27" s="50" t="s">
        <v>19</v>
      </c>
      <c r="E27" s="41" t="s">
        <v>19</v>
      </c>
      <c r="F27" s="48" t="s">
        <v>19</v>
      </c>
      <c r="G27" s="48" t="s">
        <v>19</v>
      </c>
      <c r="H27" s="48" t="s">
        <v>19</v>
      </c>
      <c r="I27" s="49" t="s">
        <v>19</v>
      </c>
    </row>
    <row r="28" spans="1:9" ht="12">
      <c r="A28" s="117" t="s">
        <v>86</v>
      </c>
      <c r="B28" s="117"/>
      <c r="C28" s="17">
        <v>50</v>
      </c>
      <c r="D28" s="44" t="s">
        <v>19</v>
      </c>
      <c r="E28" s="45" t="s">
        <v>19</v>
      </c>
      <c r="F28" s="51">
        <v>-3268</v>
      </c>
      <c r="G28" s="52">
        <f>F28</f>
        <v>-3268</v>
      </c>
      <c r="H28" s="46" t="s">
        <v>19</v>
      </c>
      <c r="I28" s="53">
        <f>G28</f>
        <v>-3268</v>
      </c>
    </row>
    <row r="29" spans="1:9" ht="12">
      <c r="A29" s="116" t="s">
        <v>147</v>
      </c>
      <c r="B29" s="116"/>
      <c r="C29" s="37">
        <v>60</v>
      </c>
      <c r="D29" s="50" t="s">
        <v>19</v>
      </c>
      <c r="E29" s="41" t="s">
        <v>19</v>
      </c>
      <c r="F29" s="52">
        <f>F28</f>
        <v>-3268</v>
      </c>
      <c r="G29" s="52">
        <f>F29</f>
        <v>-3268</v>
      </c>
      <c r="H29" s="54" t="s">
        <v>19</v>
      </c>
      <c r="I29" s="53">
        <f>G29</f>
        <v>-3268</v>
      </c>
    </row>
    <row r="30" spans="1:9" ht="12">
      <c r="A30" s="117" t="s">
        <v>148</v>
      </c>
      <c r="B30" s="117"/>
      <c r="C30" s="38">
        <v>70</v>
      </c>
      <c r="D30" s="55" t="s">
        <v>19</v>
      </c>
      <c r="E30" s="56" t="s">
        <v>19</v>
      </c>
      <c r="F30" s="57" t="s">
        <v>19</v>
      </c>
      <c r="G30" s="58" t="s">
        <v>19</v>
      </c>
      <c r="H30" s="57" t="s">
        <v>19</v>
      </c>
      <c r="I30" s="59" t="s">
        <v>19</v>
      </c>
    </row>
    <row r="31" spans="1:9" ht="12">
      <c r="A31" s="117" t="s">
        <v>149</v>
      </c>
      <c r="B31" s="117"/>
      <c r="C31" s="17">
        <v>80</v>
      </c>
      <c r="D31" s="44" t="s">
        <v>19</v>
      </c>
      <c r="E31" s="45" t="s">
        <v>19</v>
      </c>
      <c r="F31" s="46" t="s">
        <v>19</v>
      </c>
      <c r="G31" s="48" t="s">
        <v>19</v>
      </c>
      <c r="H31" s="46" t="s">
        <v>19</v>
      </c>
      <c r="I31" s="49" t="s">
        <v>19</v>
      </c>
    </row>
    <row r="32" spans="1:9" ht="12">
      <c r="A32" s="117" t="s">
        <v>53</v>
      </c>
      <c r="B32" s="117"/>
      <c r="C32" s="17">
        <v>90</v>
      </c>
      <c r="D32" s="44" t="s">
        <v>19</v>
      </c>
      <c r="E32" s="45" t="s">
        <v>19</v>
      </c>
      <c r="F32" s="46" t="s">
        <v>19</v>
      </c>
      <c r="G32" s="48" t="s">
        <v>19</v>
      </c>
      <c r="H32" s="46" t="s">
        <v>19</v>
      </c>
      <c r="I32" s="49" t="s">
        <v>19</v>
      </c>
    </row>
    <row r="33" spans="1:9" ht="12">
      <c r="A33" s="116" t="s">
        <v>162</v>
      </c>
      <c r="B33" s="116"/>
      <c r="C33" s="14">
        <v>100</v>
      </c>
      <c r="D33" s="40">
        <v>122518000</v>
      </c>
      <c r="E33" s="41" t="s">
        <v>19</v>
      </c>
      <c r="F33" s="42">
        <f>F23+F29</f>
        <v>-24258</v>
      </c>
      <c r="G33" s="42">
        <f>G23+G29</f>
        <v>98260</v>
      </c>
      <c r="H33" s="42" t="s">
        <v>19</v>
      </c>
      <c r="I33" s="43">
        <f>G33</f>
        <v>98260</v>
      </c>
    </row>
    <row r="34" spans="1:9" ht="12">
      <c r="A34" s="116" t="s">
        <v>158</v>
      </c>
      <c r="B34" s="116"/>
      <c r="C34" s="14">
        <v>110</v>
      </c>
      <c r="D34" s="40">
        <v>122518000</v>
      </c>
      <c r="E34" s="41" t="s">
        <v>19</v>
      </c>
      <c r="F34" s="42">
        <v>-20350</v>
      </c>
      <c r="G34" s="42">
        <v>102168</v>
      </c>
      <c r="H34" s="60" t="s">
        <v>19</v>
      </c>
      <c r="I34" s="43">
        <f>G34</f>
        <v>102168</v>
      </c>
    </row>
    <row r="35" spans="1:9" ht="12">
      <c r="A35" s="117" t="s">
        <v>141</v>
      </c>
      <c r="B35" s="117"/>
      <c r="C35" s="19">
        <v>120</v>
      </c>
      <c r="D35" s="55" t="s">
        <v>19</v>
      </c>
      <c r="E35" s="56" t="s">
        <v>19</v>
      </c>
      <c r="F35" s="74" t="s">
        <v>19</v>
      </c>
      <c r="G35" s="58" t="s">
        <v>19</v>
      </c>
      <c r="H35" s="57" t="s">
        <v>19</v>
      </c>
      <c r="I35" s="59" t="s">
        <v>19</v>
      </c>
    </row>
    <row r="36" spans="1:9" ht="12">
      <c r="A36" s="116" t="s">
        <v>150</v>
      </c>
      <c r="B36" s="116"/>
      <c r="C36" s="14">
        <v>130</v>
      </c>
      <c r="D36" s="40">
        <v>122518000</v>
      </c>
      <c r="E36" s="41" t="s">
        <v>19</v>
      </c>
      <c r="F36" s="42">
        <f>F34</f>
        <v>-20350</v>
      </c>
      <c r="G36" s="42">
        <f>G34</f>
        <v>102168</v>
      </c>
      <c r="H36" s="60" t="s">
        <v>19</v>
      </c>
      <c r="I36" s="43">
        <f>I34</f>
        <v>102168</v>
      </c>
    </row>
    <row r="37" spans="1:9" ht="12">
      <c r="A37" s="117" t="s">
        <v>143</v>
      </c>
      <c r="B37" s="117"/>
      <c r="C37" s="19">
        <v>131</v>
      </c>
      <c r="D37" s="55"/>
      <c r="E37" s="56" t="s">
        <v>19</v>
      </c>
      <c r="F37" s="57" t="s">
        <v>19</v>
      </c>
      <c r="G37" s="58" t="s">
        <v>19</v>
      </c>
      <c r="H37" s="57" t="s">
        <v>19</v>
      </c>
      <c r="I37" s="59" t="s">
        <v>19</v>
      </c>
    </row>
    <row r="38" spans="1:9" ht="12.75" thickBot="1">
      <c r="A38" s="122" t="s">
        <v>144</v>
      </c>
      <c r="B38" s="122"/>
      <c r="C38" s="61">
        <v>132</v>
      </c>
      <c r="D38" s="62" t="s">
        <v>19</v>
      </c>
      <c r="E38" s="63" t="s">
        <v>19</v>
      </c>
      <c r="F38" s="64" t="s">
        <v>19</v>
      </c>
      <c r="G38" s="65" t="s">
        <v>19</v>
      </c>
      <c r="H38" s="64" t="s">
        <v>19</v>
      </c>
      <c r="I38" s="66" t="s">
        <v>19</v>
      </c>
    </row>
    <row r="39" spans="1:9" ht="12.75" thickBot="1">
      <c r="A39" s="123" t="s">
        <v>135</v>
      </c>
      <c r="B39" s="123"/>
      <c r="C39" s="124" t="s">
        <v>89</v>
      </c>
      <c r="D39" s="124" t="s">
        <v>136</v>
      </c>
      <c r="E39" s="124"/>
      <c r="F39" s="124"/>
      <c r="G39" s="124"/>
      <c r="H39" s="119" t="s">
        <v>81</v>
      </c>
      <c r="I39" s="120" t="s">
        <v>137</v>
      </c>
    </row>
    <row r="40" spans="1:9" ht="36">
      <c r="A40" s="123"/>
      <c r="B40" s="123"/>
      <c r="C40" s="124"/>
      <c r="D40" s="29" t="s">
        <v>51</v>
      </c>
      <c r="E40" s="29" t="s">
        <v>138</v>
      </c>
      <c r="F40" s="30" t="s">
        <v>139</v>
      </c>
      <c r="G40" s="30" t="s">
        <v>140</v>
      </c>
      <c r="H40" s="119"/>
      <c r="I40" s="120"/>
    </row>
    <row r="41" spans="1:9" ht="12.75">
      <c r="A41" s="121">
        <v>1</v>
      </c>
      <c r="B41" s="121"/>
      <c r="C41" s="31">
        <v>2</v>
      </c>
      <c r="D41" s="32">
        <v>3</v>
      </c>
      <c r="E41" s="32">
        <v>4</v>
      </c>
      <c r="F41" s="31">
        <v>5</v>
      </c>
      <c r="G41" s="31">
        <v>6</v>
      </c>
      <c r="H41" s="31">
        <v>7</v>
      </c>
      <c r="I41" s="33">
        <v>8</v>
      </c>
    </row>
    <row r="42" spans="1:9" ht="12">
      <c r="A42" s="117" t="s">
        <v>145</v>
      </c>
      <c r="B42" s="117"/>
      <c r="C42" s="12">
        <v>133</v>
      </c>
      <c r="D42" s="67" t="s">
        <v>19</v>
      </c>
      <c r="E42" s="67" t="s">
        <v>19</v>
      </c>
      <c r="F42" s="67" t="s">
        <v>19</v>
      </c>
      <c r="G42" s="67" t="s">
        <v>19</v>
      </c>
      <c r="H42" s="67" t="s">
        <v>19</v>
      </c>
      <c r="I42" s="68" t="s">
        <v>19</v>
      </c>
    </row>
    <row r="43" spans="1:9" ht="12">
      <c r="A43" s="116" t="s">
        <v>151</v>
      </c>
      <c r="B43" s="116"/>
      <c r="C43" s="14">
        <v>140</v>
      </c>
      <c r="D43" s="67" t="s">
        <v>19</v>
      </c>
      <c r="E43" s="67" t="s">
        <v>19</v>
      </c>
      <c r="F43" s="67" t="s">
        <v>19</v>
      </c>
      <c r="G43" s="67" t="s">
        <v>19</v>
      </c>
      <c r="H43" s="67" t="s">
        <v>19</v>
      </c>
      <c r="I43" s="68" t="s">
        <v>19</v>
      </c>
    </row>
    <row r="44" spans="1:9" ht="12">
      <c r="A44" s="117" t="s">
        <v>152</v>
      </c>
      <c r="B44" s="117"/>
      <c r="C44" s="12">
        <v>150</v>
      </c>
      <c r="D44" s="67" t="s">
        <v>19</v>
      </c>
      <c r="E44" s="67" t="s">
        <v>19</v>
      </c>
      <c r="F44" s="75">
        <v>-4085</v>
      </c>
      <c r="G44" s="75">
        <f>F44</f>
        <v>-4085</v>
      </c>
      <c r="H44" s="75" t="s">
        <v>19</v>
      </c>
      <c r="I44" s="76">
        <f>G44</f>
        <v>-4085</v>
      </c>
    </row>
    <row r="45" spans="1:9" ht="12">
      <c r="A45" s="116" t="s">
        <v>153</v>
      </c>
      <c r="B45" s="116"/>
      <c r="C45" s="14">
        <v>160</v>
      </c>
      <c r="D45" s="67" t="s">
        <v>19</v>
      </c>
      <c r="E45" s="67" t="s">
        <v>19</v>
      </c>
      <c r="F45" s="75">
        <v>-4085</v>
      </c>
      <c r="G45" s="75">
        <f>F45</f>
        <v>-4085</v>
      </c>
      <c r="H45" s="75" t="s">
        <v>19</v>
      </c>
      <c r="I45" s="76">
        <f>G45</f>
        <v>-4085</v>
      </c>
    </row>
    <row r="46" spans="1:9" ht="12">
      <c r="A46" s="117" t="s">
        <v>148</v>
      </c>
      <c r="B46" s="117"/>
      <c r="C46" s="19">
        <v>170</v>
      </c>
      <c r="D46" s="67" t="s">
        <v>19</v>
      </c>
      <c r="E46" s="67" t="s">
        <v>19</v>
      </c>
      <c r="F46" s="67" t="s">
        <v>19</v>
      </c>
      <c r="G46" s="67" t="s">
        <v>19</v>
      </c>
      <c r="H46" s="67" t="s">
        <v>19</v>
      </c>
      <c r="I46" s="68" t="s">
        <v>19</v>
      </c>
    </row>
    <row r="47" spans="1:9" ht="12">
      <c r="A47" s="117" t="s">
        <v>149</v>
      </c>
      <c r="B47" s="117"/>
      <c r="C47" s="12">
        <v>180</v>
      </c>
      <c r="D47" s="67" t="s">
        <v>19</v>
      </c>
      <c r="E47" s="67" t="s">
        <v>19</v>
      </c>
      <c r="F47" s="67" t="s">
        <v>19</v>
      </c>
      <c r="G47" s="67" t="s">
        <v>19</v>
      </c>
      <c r="H47" s="67" t="s">
        <v>19</v>
      </c>
      <c r="I47" s="68" t="s">
        <v>19</v>
      </c>
    </row>
    <row r="48" spans="1:9" ht="12">
      <c r="A48" s="117" t="s">
        <v>53</v>
      </c>
      <c r="B48" s="117"/>
      <c r="C48" s="19">
        <v>190</v>
      </c>
      <c r="D48" s="67" t="s">
        <v>19</v>
      </c>
      <c r="E48" s="67" t="s">
        <v>19</v>
      </c>
      <c r="F48" s="67" t="s">
        <v>19</v>
      </c>
      <c r="G48" s="67" t="s">
        <v>19</v>
      </c>
      <c r="H48" s="67" t="s">
        <v>19</v>
      </c>
      <c r="I48" s="68" t="s">
        <v>19</v>
      </c>
    </row>
    <row r="49" spans="1:9" ht="27" customHeight="1" thickBot="1">
      <c r="A49" s="118" t="s">
        <v>163</v>
      </c>
      <c r="B49" s="118"/>
      <c r="C49" s="39">
        <v>200</v>
      </c>
      <c r="D49" s="69">
        <v>122518000</v>
      </c>
      <c r="E49" s="70" t="s">
        <v>19</v>
      </c>
      <c r="F49" s="71">
        <f>F36+F45</f>
        <v>-24435</v>
      </c>
      <c r="G49" s="71">
        <f>G36+G45</f>
        <v>98083</v>
      </c>
      <c r="H49" s="71" t="s">
        <v>19</v>
      </c>
      <c r="I49" s="72">
        <f>I36+I45</f>
        <v>98083</v>
      </c>
    </row>
    <row r="50" spans="1:9" ht="11.25">
      <c r="A50" s="2"/>
      <c r="B50" s="2"/>
      <c r="C50" s="2"/>
      <c r="D50" s="2"/>
      <c r="E50" s="2"/>
      <c r="F50" s="2"/>
      <c r="G50" s="2"/>
      <c r="H50" s="2"/>
      <c r="I50" s="2"/>
    </row>
    <row r="51" spans="1:9" ht="11.25">
      <c r="A51" s="2"/>
      <c r="B51" s="2"/>
      <c r="C51" s="2"/>
      <c r="D51" s="2"/>
      <c r="E51" s="2"/>
      <c r="F51" s="2"/>
      <c r="G51" s="2"/>
      <c r="H51" s="2"/>
      <c r="I51" s="2"/>
    </row>
    <row r="52" spans="1:9" ht="12">
      <c r="A52" s="3" t="s">
        <v>58</v>
      </c>
      <c r="B52" s="115" t="s">
        <v>157</v>
      </c>
      <c r="C52" s="115"/>
      <c r="D52" s="115"/>
      <c r="E52" s="115"/>
      <c r="F52" s="73"/>
      <c r="G52" s="73"/>
      <c r="H52" s="2"/>
      <c r="I52" s="2"/>
    </row>
    <row r="53" spans="1:9" ht="11.25">
      <c r="A53" s="2"/>
      <c r="B53" s="79" t="s">
        <v>59</v>
      </c>
      <c r="C53" s="79"/>
      <c r="D53" s="79"/>
      <c r="E53" s="79"/>
      <c r="F53" s="114" t="s">
        <v>60</v>
      </c>
      <c r="G53" s="114"/>
      <c r="H53" s="2"/>
      <c r="I53" s="2"/>
    </row>
    <row r="54" spans="1:9" ht="12">
      <c r="A54" s="3" t="s">
        <v>61</v>
      </c>
      <c r="B54" s="115" t="s">
        <v>88</v>
      </c>
      <c r="C54" s="115"/>
      <c r="D54" s="115"/>
      <c r="E54" s="115"/>
      <c r="F54" s="73"/>
      <c r="G54" s="73"/>
      <c r="H54" s="2"/>
      <c r="I54" s="2"/>
    </row>
    <row r="55" spans="1:9" ht="11.25">
      <c r="A55" s="2"/>
      <c r="B55" s="79" t="s">
        <v>59</v>
      </c>
      <c r="C55" s="79"/>
      <c r="D55" s="79"/>
      <c r="E55" s="79"/>
      <c r="F55" s="114" t="s">
        <v>60</v>
      </c>
      <c r="G55" s="114"/>
      <c r="H55" s="2"/>
      <c r="I55" s="2"/>
    </row>
    <row r="56" spans="1:9" ht="12">
      <c r="A56" s="2"/>
      <c r="B56" s="1" t="s">
        <v>62</v>
      </c>
      <c r="C56" s="2"/>
      <c r="D56" s="2"/>
      <c r="E56" s="2"/>
      <c r="F56" s="2"/>
      <c r="G56" s="2"/>
      <c r="H56" s="2"/>
      <c r="I56" s="2"/>
    </row>
  </sheetData>
  <sheetProtection/>
  <mergeCells count="53">
    <mergeCell ref="G2:I3"/>
    <mergeCell ref="B4:I5"/>
    <mergeCell ref="B7:I7"/>
    <mergeCell ref="D9:I9"/>
    <mergeCell ref="A11:C13"/>
    <mergeCell ref="D11:I13"/>
    <mergeCell ref="A15:F15"/>
    <mergeCell ref="A16:F16"/>
    <mergeCell ref="A17:F17"/>
    <mergeCell ref="A18:B19"/>
    <mergeCell ref="C18:C19"/>
    <mergeCell ref="D18:G18"/>
    <mergeCell ref="H18:H19"/>
    <mergeCell ref="I18:I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40"/>
    <mergeCell ref="C39:C40"/>
    <mergeCell ref="D39:G39"/>
    <mergeCell ref="B52:E52"/>
    <mergeCell ref="H39:H40"/>
    <mergeCell ref="I39:I40"/>
    <mergeCell ref="A41:B41"/>
    <mergeCell ref="A42:B42"/>
    <mergeCell ref="A43:B43"/>
    <mergeCell ref="A44:B44"/>
    <mergeCell ref="B53:E53"/>
    <mergeCell ref="F53:G53"/>
    <mergeCell ref="B54:E54"/>
    <mergeCell ref="B55:E55"/>
    <mergeCell ref="F55:G55"/>
    <mergeCell ref="A45:B45"/>
    <mergeCell ref="A46:B46"/>
    <mergeCell ref="A47:B47"/>
    <mergeCell ref="A48:B48"/>
    <mergeCell ref="A49:B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Tolganay Yerzhanova</dc:creator>
  <cp:keywords/>
  <dc:description/>
  <cp:lastModifiedBy>EPCMunai</cp:lastModifiedBy>
  <cp:lastPrinted>2016-10-21T05:53:25Z</cp:lastPrinted>
  <dcterms:created xsi:type="dcterms:W3CDTF">2014-07-10T09:35:28Z</dcterms:created>
  <dcterms:modified xsi:type="dcterms:W3CDTF">2016-10-21T05:53:31Z</dcterms:modified>
  <cp:category/>
  <cp:version/>
  <cp:contentType/>
  <cp:contentStatus/>
  <cp:revision>1</cp:revision>
</cp:coreProperties>
</file>